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 activeTab="1"/>
  </bookViews>
  <sheets>
    <sheet name="ORÇAMENTO" sheetId="1" r:id="rId1"/>
    <sheet name="CRONOGRAMA" sheetId="4" r:id="rId2"/>
    <sheet name="COMPOSIÇÕES" sheetId="3" r:id="rId3"/>
  </sheets>
  <calcPr calcId="124519"/>
</workbook>
</file>

<file path=xl/calcChain.xml><?xml version="1.0" encoding="utf-8"?>
<calcChain xmlns="http://schemas.openxmlformats.org/spreadsheetml/2006/main">
  <c r="H4" i="3"/>
  <c r="E5" i="4"/>
  <c r="G11" i="1"/>
  <c r="G13"/>
  <c r="G15"/>
  <c r="G16"/>
  <c r="G17"/>
  <c r="G20"/>
  <c r="G21"/>
  <c r="G22"/>
  <c r="G24"/>
  <c r="G25"/>
  <c r="G26"/>
  <c r="G27"/>
  <c r="G28"/>
  <c r="G29"/>
  <c r="G31"/>
  <c r="G32"/>
  <c r="G33"/>
  <c r="G34"/>
  <c r="G35"/>
  <c r="G36"/>
  <c r="G37"/>
  <c r="G38"/>
  <c r="G40"/>
  <c r="G41"/>
  <c r="G42"/>
  <c r="G43"/>
  <c r="G44"/>
  <c r="G45"/>
  <c r="G46"/>
  <c r="G47"/>
  <c r="G48"/>
  <c r="G49"/>
  <c r="G50"/>
  <c r="G51"/>
  <c r="G52"/>
  <c r="G54"/>
  <c r="G55"/>
  <c r="G56"/>
  <c r="G57"/>
  <c r="G10"/>
  <c r="H11"/>
  <c r="H12"/>
  <c r="H13"/>
  <c r="H14"/>
  <c r="H15"/>
  <c r="H16"/>
  <c r="H17"/>
  <c r="H18"/>
  <c r="H19"/>
  <c r="H20"/>
  <c r="H21"/>
  <c r="H22"/>
  <c r="H24"/>
  <c r="H25"/>
  <c r="H26"/>
  <c r="H27"/>
  <c r="H28"/>
  <c r="H29"/>
  <c r="H31"/>
  <c r="H32"/>
  <c r="H33"/>
  <c r="H34"/>
  <c r="H35"/>
  <c r="H36"/>
  <c r="H37"/>
  <c r="H38"/>
  <c r="H40"/>
  <c r="H41"/>
  <c r="H42"/>
  <c r="H43"/>
  <c r="H44"/>
  <c r="H45"/>
  <c r="H46"/>
  <c r="H47"/>
  <c r="H48"/>
  <c r="H49"/>
  <c r="H50"/>
  <c r="H51"/>
  <c r="H52"/>
  <c r="H54"/>
  <c r="H55"/>
  <c r="H56"/>
  <c r="H57"/>
  <c r="H10"/>
</calcChain>
</file>

<file path=xl/sharedStrings.xml><?xml version="1.0" encoding="utf-8"?>
<sst xmlns="http://schemas.openxmlformats.org/spreadsheetml/2006/main" count="406" uniqueCount="256">
  <si>
    <t>PAVIMENTAÇÃO DE 3 RUAS NO BAIRRO RECANTO DE PORTUGAL</t>
  </si>
  <si>
    <t>SERVIÇOS INICIAIS</t>
  </si>
  <si>
    <t>74209/1</t>
  </si>
  <si>
    <t>PLACA DE OBRA EM CHAPA DE ACO GALVANIZADO DIMENSÕES 2,0MX1,0M</t>
  </si>
  <si>
    <t>78472</t>
  </si>
  <si>
    <t>SERVICOS TOPOGRAFICOS PARA PAVIMENTACAO, INCLUSIVE NOTA DE SERVICOS, ACOMPANHAMENTO E GREIDE</t>
  </si>
  <si>
    <t>ADMINSTRAÇÃO LOCAL</t>
  </si>
  <si>
    <t>COMP-01</t>
  </si>
  <si>
    <t>ADMINISTRAÇÃO LOCAL</t>
  </si>
  <si>
    <t>SINALIZAÇÃO DE OBRA</t>
  </si>
  <si>
    <t>85423</t>
  </si>
  <si>
    <t>ISOLAMENTO DE OBRA COM TELA PLASTICA COM MALHA DE 5MM</t>
  </si>
  <si>
    <t>5213416</t>
  </si>
  <si>
    <t>PLACA (0,60 M X 1,00 M OU 0,5 M X 0,85 M) INDICAÇÃO - 12 unidades</t>
  </si>
  <si>
    <t>5216111</t>
  </si>
  <si>
    <t>SUPORTES MÓVEIS PARA TODAS AS PLACAS DE OBRA</t>
  </si>
  <si>
    <t>DEMOLIÇÕES, RETIRADAS E EXECUÇÃO DE CONTENÇÃO</t>
  </si>
  <si>
    <t>DEMOLIÇÃO PARCIAL DE ESTRUTURA EXISTENTE DE CONTEÇÃO DE FIGUEIRAS NA RUA CIDADE DO PORTO</t>
  </si>
  <si>
    <t>97625</t>
  </si>
  <si>
    <t>DEMOLIÇÃO DE ALVENARIA PARA QUALQUER TIPO DE BLOCO, DE FORMA MECANIZADA, SEM REAPROVEITAMENTO. AF_12/2017</t>
  </si>
  <si>
    <t>72898</t>
  </si>
  <si>
    <t>CARGA E DESCARGA MECANIZADAS DE ENTULHO EM CAMINHAO BASCULANTE 6 M3</t>
  </si>
  <si>
    <t>95875</t>
  </si>
  <si>
    <t>TRANSPORTE COM CAMINHÃO BASCULANTE DE 10 M3, EM VIA URBANA PAVIMENTADA, DMT ATÉ 30 KM (UNIDADE: M3XKM). AF_12/2016</t>
  </si>
  <si>
    <t>EXECUÇÃO DE CONTENÇÃO P/ FIGUEIRAS NA RUA CIDADE DO PORTO</t>
  </si>
  <si>
    <t>90100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</si>
  <si>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</si>
  <si>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>96536</t>
  </si>
  <si>
    <t>FABRICAÇÃO, MONTAGEM E DESMONTAGEM DE FÔRMA PARA VIGA BALDRAME, EM MADEIRA SERRADA, E=25 MM, AF_06/2017</t>
  </si>
  <si>
    <t>96557</t>
  </si>
  <si>
    <t>CONCRETAGEM DE BLOCOS DE COROAMENTO E VIGAS BALDRAMES, COM USO DE BOMBA  LANÇAMENTO, ADENSAMENTO E ACABAMENTO. AF_06/2017</t>
  </si>
  <si>
    <t>96545</t>
  </si>
  <si>
    <t>ARMAÇÃO DE BLOCO, VIGA BALDRAME OU SAPATA UTILIZANDO AÇO CA-50 DE 8 MM - MONTAGEM. AF_06/2017</t>
  </si>
  <si>
    <t>85662</t>
  </si>
  <si>
    <t>ARMACAO EM TELA DE ACO SOLDADA NERVURADA Q-92, ACO CA-60, 4,2MM, MALHA 15X15CM</t>
  </si>
  <si>
    <t>87454</t>
  </si>
  <si>
    <t>ALVENARIA DE VEDAÇÃO DE BLOCOS VAZADOS DE CONCRETO DE 9X19X39CM (ESPESSURA 9CM). AF_06/2014</t>
  </si>
  <si>
    <t>DRENAGEM</t>
  </si>
  <si>
    <t>90091</t>
  </si>
  <si>
    <t>ESCAVAÇÃO MECANIZADA DE VALA COM PROF. ATÉ 1,5 M(MÉDIA ENTRE MONTANTE E JUSANTE/UMA COMPOSIÇÃO POR TRECHO), COM ESCAVADEIRA HIDRÁULICA (0,8 M3), LARG. DE 1,5M A 2,5 M, EM SOLO DE 1A CATEGORIA, LOCAIS COM BAIXO NÍVEL DE INTERFERÊNCIA. AF_01/2015</t>
  </si>
  <si>
    <t>93361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</si>
  <si>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</si>
  <si>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>92210</t>
  </si>
  <si>
    <t>TUBO DE CONCRETO PARA REDES COLETORAS DE ÁGUAS PLUVIAIS, DIÂMETRO DE 400 MM, JUNTA RÍGIDA, INSTALADO EM LOCAL COM BAIXO NÍVEL DE INTERFERÊNCIAS - FORNECIMENTO E ASSENTAMENTO. AF_12/2015</t>
  </si>
  <si>
    <t>ENVELOPE DE CONCRETO SIMPLES PARA TRAVESSIAS DE TUBULAÇÃO DE DRENAGEM D=0,4M</t>
  </si>
  <si>
    <t>10545</t>
  </si>
  <si>
    <t>CALHA/CANALETA DE CONCRETO SIMPLES, TIPO MEIA CANA, D = 80 CM, PARA AGUA PLUVIAL</t>
  </si>
  <si>
    <t>73799/1</t>
  </si>
  <si>
    <t>GRELHA EM FERRO FUNDIDO SIMPLES COM REQUADRO, CARGA MÁXIMA 12,5 T,  300 X 1000 MM, E = 15 MM, FORNECIDA E ASSENTADA COM ARGAMASSA 1:4 CIMENTO:AREIA.</t>
  </si>
  <si>
    <t>83659</t>
  </si>
  <si>
    <t>BOCA DE LOBO EM ALVENARIA TIJOLO MACICO, REVESTIDA C/ ARGAMASSA DE CIMENTO E AREIA 1:3, SOBRE LASTRO DE CONCRETO 10CM E TAMPA DE CONCRETO ARMADO</t>
  </si>
  <si>
    <t>DRE-01</t>
  </si>
  <si>
    <t>TAMPA EM CONCRETO ARMADO 1,40x1,40x0,08 M</t>
  </si>
  <si>
    <t>TERRAPLENAGEM E PAVIMENTAÇÃO</t>
  </si>
  <si>
    <t>83338</t>
  </si>
  <si>
    <t>ESCAVACAO MECANICA, A CEU ABERTO, EM MATERIAL DE 1A CATEGORIA, COM ESCAVADEIRA HIDRAULICA, CAPACIDADE DE 0,78 M3</t>
  </si>
  <si>
    <t>74010/1</t>
  </si>
  <si>
    <t>CARGA E DESCARGA MECANICA DE SOLO UTILIZANDO CAMINHAO BASCULANTE 6,0M3/16T E PA CARREGADEIRA SOBRE PNEUS 128 HP, CAPACIDADE DA CAÇAMBA 1,7 A 2,8 M3, PESO OPERACIONAL 11632 KG</t>
  </si>
  <si>
    <t>72961</t>
  </si>
  <si>
    <t>REGULARIZACAO E COMPACTACAO DE SUBLEITO ATE 20 CM DE ESPESSURA</t>
  </si>
  <si>
    <t>96396</t>
  </si>
  <si>
    <t>EXECUÇÃO E COMPACTAÇÃO DE BASE E OU SUB BASE COM BRITA GRADUADA SIMPLES - EXCLUSIVE CARGA E TRANSPORTE. AF_09/2017</t>
  </si>
  <si>
    <t>96401</t>
  </si>
  <si>
    <t>EXECUÇÃO DE IMPRIMAÇÃO COM ASFALTO DILUÍDO CM-30. AF_09/2017</t>
  </si>
  <si>
    <t>72943</t>
  </si>
  <si>
    <t>PINTURA DE LIGACAO COM EMULSAO RR-2C</t>
  </si>
  <si>
    <t>COMP-02</t>
  </si>
  <si>
    <t>CONSTRUÇÃO DE PAVIMENTO COM APLICAÇÃO DE CONCRETO BETUMINOSO USINADO A QUENTE (CBUQ), CAMADA DE ROLAMENTO, COM ESPESSURA DE 3,0 CM - EXCLUSIVE TRANSPORTE.</t>
  </si>
  <si>
    <t>TRANSPORTE COM CAMINHÃO BASCULANTE DE 10 M3, EM VIA URBANA PAVIMENTADA - BRITA DMT=26,1KM</t>
  </si>
  <si>
    <t>CARGA E DESCARGA MECANICA DE SOLO UTILIZANDO CAMINHAO BASCULANTE 6,0M3/16T E PA CARREGADEIRA SOBRE PNEUS 128 HP, CAPACIDADE DA CAÇAMBA 1,7 A 2,8 M3, PESO OPERACIONAL 11632 KG - BRITA</t>
  </si>
  <si>
    <t>95303</t>
  </si>
  <si>
    <t>TRANSPORTE COM CAMINHÃO BASCULANTE 10 M3 DE MASSA ASFALTICA PARA PAVIMENTAÇÃO URBANA, DMT=26,1KM</t>
  </si>
  <si>
    <t>94267</t>
  </si>
  <si>
    <t>GUIA (MEIO-FIO) E SARJETA CONJUGADOS DE CONCRETO, MOLDADA  IN LOCO  EM TRECHO RETO COM EXTRUSORA, 45 CM BASE (15 CM BASE DA GUIA + 30 CM BASE DA SARJETA) X 22 CM ALTURA. AF_06/2016</t>
  </si>
  <si>
    <t>94287</t>
  </si>
  <si>
    <t>EXECUÇÃO DE SARJETA DE CONCRETO USINADO, MOLDADA  IN LOCO  EM TRECHO RETO, 30 CM BASE X 10 CM ALTURA. AF_06/2016</t>
  </si>
  <si>
    <t>SINALIZAÇÃO VIÁRIA</t>
  </si>
  <si>
    <t>72947</t>
  </si>
  <si>
    <t>SINALIZACAO HORIZONTAL COM TINTA RETRORREFLETIVA A BASE DE RESINA ACRILICA COM MICROESFERAS DE VIDRO</t>
  </si>
  <si>
    <t>5213360</t>
  </si>
  <si>
    <t>TACHA REFLETIVA BIDIRECIONAL - FORNECIMENTO E COLOCAÇÃO</t>
  </si>
  <si>
    <t>5213417</t>
  </si>
  <si>
    <t>Placa em aço nº 16 galvanizado, com película retrorrefletiva tipo I + III</t>
  </si>
  <si>
    <t>5213851</t>
  </si>
  <si>
    <t>Fornecimento e implantação de suporte metálico galvanizado para placa</t>
  </si>
  <si>
    <t>1.</t>
  </si>
  <si>
    <t>1.1.</t>
  </si>
  <si>
    <t>1.1.0.1.</t>
  </si>
  <si>
    <t>1.1.0.2.</t>
  </si>
  <si>
    <t>1.2.</t>
  </si>
  <si>
    <t>1.2.0.1.</t>
  </si>
  <si>
    <t>1.3.</t>
  </si>
  <si>
    <t>1.3.0.1.</t>
  </si>
  <si>
    <t>1.3.0.2.</t>
  </si>
  <si>
    <t>1.3.0.3.</t>
  </si>
  <si>
    <t>1.4.</t>
  </si>
  <si>
    <t>1.4.1.</t>
  </si>
  <si>
    <t>1.4.1.1.</t>
  </si>
  <si>
    <t>1.4.1.2.</t>
  </si>
  <si>
    <t>1.4.1.3.</t>
  </si>
  <si>
    <t>1.4.2.</t>
  </si>
  <si>
    <t>1.4.2.1.</t>
  </si>
  <si>
    <t>1.4.2.2.</t>
  </si>
  <si>
    <t>1.4.2.3.</t>
  </si>
  <si>
    <t>1.4.2.4.</t>
  </si>
  <si>
    <t>1.4.2.5.</t>
  </si>
  <si>
    <t>1.4.2.6.</t>
  </si>
  <si>
    <t>1.5.</t>
  </si>
  <si>
    <t>1.5.0.1.</t>
  </si>
  <si>
    <t>1.5.0.2.</t>
  </si>
  <si>
    <t>1.5.0.3.</t>
  </si>
  <si>
    <t>1.5.0.4.</t>
  </si>
  <si>
    <t>1.5.0.5.</t>
  </si>
  <si>
    <t>1.5.0.6.</t>
  </si>
  <si>
    <t>1.5.0.7.</t>
  </si>
  <si>
    <t>1.5.0.8.</t>
  </si>
  <si>
    <t>1.6.</t>
  </si>
  <si>
    <t>1.6.0.1.</t>
  </si>
  <si>
    <t>1.6.0.2.</t>
  </si>
  <si>
    <t>1.6.0.3.</t>
  </si>
  <si>
    <t>1.6.0.4.</t>
  </si>
  <si>
    <t>1.6.0.5.</t>
  </si>
  <si>
    <t>1.6.0.6.</t>
  </si>
  <si>
    <t>1.6.0.7.</t>
  </si>
  <si>
    <t>1.6.0.8.</t>
  </si>
  <si>
    <t>1.6.0.9.</t>
  </si>
  <si>
    <t>1.6.0.10.</t>
  </si>
  <si>
    <t>1.6.0.11.</t>
  </si>
  <si>
    <t>1.6.0.12.</t>
  </si>
  <si>
    <t>1.6.0.13.</t>
  </si>
  <si>
    <t>1.7.</t>
  </si>
  <si>
    <t>1.7.0.1.</t>
  </si>
  <si>
    <t>1.7.0.2.</t>
  </si>
  <si>
    <t>1.7.0.3.</t>
  </si>
  <si>
    <t>1.7.0.4.</t>
  </si>
  <si>
    <t>-</t>
  </si>
  <si>
    <t>M2</t>
  </si>
  <si>
    <t>UNID.</t>
  </si>
  <si>
    <t>M²</t>
  </si>
  <si>
    <t>M3</t>
  </si>
  <si>
    <t>M3XKM</t>
  </si>
  <si>
    <t>KG</t>
  </si>
  <si>
    <t>M</t>
  </si>
  <si>
    <t xml:space="preserve">M     </t>
  </si>
  <si>
    <t>UN</t>
  </si>
  <si>
    <t>Unid.</t>
  </si>
  <si>
    <t>m²</t>
  </si>
  <si>
    <t>unid.</t>
  </si>
  <si>
    <t>PLANILHA ORÇAMENTÁRIA</t>
  </si>
  <si>
    <t>BDI:</t>
  </si>
  <si>
    <t>SECRETARIA DE PLANEJAMENTO E GESTÃO - SEPLAG</t>
  </si>
  <si>
    <t>DNIT – OUT/18</t>
  </si>
  <si>
    <t>Identificação do projeto: PAVIMENTAÇÃO RUAS DO RECANTO DE PORTUGAL</t>
  </si>
  <si>
    <t>Endereço: Rua Cidade do Faro, Rua Cidade do Porto e Rua Cidade de Bragança</t>
  </si>
  <si>
    <t>Tipo de intervenção:  DRENAGEM, PAVIMENTAÇÃO E SINALIZAÇÃO VIÁRIA</t>
  </si>
  <si>
    <t>MARCOS SONDA TORMEN</t>
  </si>
  <si>
    <t>ENG. CIVIL CREA-RS 227799</t>
  </si>
  <si>
    <t>ART: 10180181</t>
  </si>
  <si>
    <t>ITEM</t>
  </si>
  <si>
    <t>CÓDIGO</t>
  </si>
  <si>
    <t>DESCRIÇÃO</t>
  </si>
  <si>
    <t>UNIDADE</t>
  </si>
  <si>
    <t>QUANTIDADE</t>
  </si>
  <si>
    <t>CUSTO UNITÁRIO</t>
  </si>
  <si>
    <t>TOTAL</t>
  </si>
  <si>
    <t>%</t>
  </si>
  <si>
    <t>Data de elaboração: MAIO/2018</t>
  </si>
  <si>
    <t>SINAP – Mar/19 SEM DESON.</t>
  </si>
  <si>
    <t>PREÇO UNITÁRIO</t>
  </si>
  <si>
    <t>Item</t>
  </si>
  <si>
    <t>Descrição</t>
  </si>
  <si>
    <t>Valor (R$)</t>
  </si>
  <si>
    <t>Parcelas:</t>
  </si>
  <si>
    <t>% Período:</t>
  </si>
  <si>
    <t/>
  </si>
  <si>
    <t>%:</t>
  </si>
  <si>
    <t>Período:</t>
  </si>
  <si>
    <t>Investimento:</t>
  </si>
  <si>
    <t>Acumulado:</t>
  </si>
  <si>
    <t>/2019</t>
  </si>
  <si>
    <t>Total:</t>
  </si>
  <si>
    <t>CRONOGRAMA</t>
  </si>
  <si>
    <t>composição</t>
  </si>
  <si>
    <t>SINAPI</t>
  </si>
  <si>
    <t>90777</t>
  </si>
  <si>
    <t>ENGENHEIRO CIVIL DE OBRA JUNIOR COM ENCARGOS COMPLEMENTARES</t>
  </si>
  <si>
    <t>H</t>
  </si>
  <si>
    <t>90780</t>
  </si>
  <si>
    <t>MESTRE DE OBRAS COM ENCARGOS COMPLEMENTARES</t>
  </si>
  <si>
    <t>SINAPI-I</t>
  </si>
  <si>
    <t>10776</t>
  </si>
  <si>
    <t>LOCACAO DE CONTAINER 2,30  X  6,00 M, ALT. 2,50 M, PARA ESCRITORIO, SEM DIVISORIAS INTERNAS E SEM SANITARIO</t>
  </si>
  <si>
    <t xml:space="preserve">MES   </t>
  </si>
  <si>
    <t>COTAÇÃO</t>
  </si>
  <si>
    <t>COT-01</t>
  </si>
  <si>
    <t>ALUGUEL WC QUÍMICO, 2 LAVAGENS SEMANAIS - 2 UNIDADES</t>
  </si>
  <si>
    <t>MÊS</t>
  </si>
  <si>
    <t>COMPOSIÇÃO</t>
  </si>
  <si>
    <t>34</t>
  </si>
  <si>
    <t>ACO CA-50, 10,0 MM, VERGALHAO</t>
  </si>
  <si>
    <t xml:space="preserve">KG    </t>
  </si>
  <si>
    <t>337</t>
  </si>
  <si>
    <t>ARAME RECOZIDO 18 BWG, 1,25 MM (0,01 KG/M)</t>
  </si>
  <si>
    <t>1350</t>
  </si>
  <si>
    <t>CHAPA DE MADEIRA COMPENSADA RESINADA PARA FORMA DE CONCRETO, DE *2,2 X 1,1* M, E = 10 MM</t>
  </si>
  <si>
    <t xml:space="preserve">UN    </t>
  </si>
  <si>
    <t>94964</t>
  </si>
  <si>
    <t>CONCRETO FCK = 20MPA, TRAÇO 1:2,7:3 (CIMENTO/ AREIA MÉDIA/ BRITA 1)  - PREPARO MECÂNICO COM BETONEIRA 400 L. AF_07/2016</t>
  </si>
  <si>
    <t>6189</t>
  </si>
  <si>
    <t>TABUA DE MADEIRA NAO APARELHADA *2,5 X 30* CM, CEDRINHO OU EQUIVALENTE DA REGIAO</t>
  </si>
  <si>
    <t>88245</t>
  </si>
  <si>
    <t>ARMADOR COM ENCARGOS COMPLEMENTARES</t>
  </si>
  <si>
    <t>88316</t>
  </si>
  <si>
    <t>SERVENTE COM ENCARGOS COMPLEMENTARES</t>
  </si>
  <si>
    <t>88262</t>
  </si>
  <si>
    <t>CARPINTEIRO DE FORMAS COM ENCARGOS COMPLEMENTARES</t>
  </si>
  <si>
    <t>72962</t>
  </si>
  <si>
    <t>USINAGEM DE CBUQ COM CAP 50/70, PARA CAPA DE ROLAMENTO</t>
  </si>
  <si>
    <t>T</t>
  </si>
  <si>
    <t>2,5548000</t>
  </si>
  <si>
    <t>5835</t>
  </si>
  <si>
    <t>VIBROACABADORA DE ASFALTO SOBRE ESTEIRAS, LARGURA DE PAVIMENTAÇÃO 1,90 M A 5,30 M, POTÊNCIA 105 HP CAPACIDADE 450 T/H - CHP DIURNO. AF_11/2014</t>
  </si>
  <si>
    <t>CHP</t>
  </si>
  <si>
    <t>0,0773000</t>
  </si>
  <si>
    <t>5837</t>
  </si>
  <si>
    <t>VIBROACABADORA DE ASFALTO SOBRE ESTEIRAS, LARGURA DE PAVIMENTAÇÃO 1,90 M A 5,30 M, POTÊNCIA 105 HP CAPACIDADE 450 T/H - CHI DIURNO. AF_11/2014</t>
  </si>
  <si>
    <t>CHI</t>
  </si>
  <si>
    <t>0,1581000</t>
  </si>
  <si>
    <t>88314</t>
  </si>
  <si>
    <t>RASTELEIRO COM ENCARGOS COMPLEMENTARES</t>
  </si>
  <si>
    <t>1,8834000</t>
  </si>
  <si>
    <t>91386</t>
  </si>
  <si>
    <t>CAMINHÃO BASCULANTE 10 M3, TRUCADO CABINE SIMPLES, PESO BRUTO TOTAL 23.000 KG, CARGA ÚTIL MÁXIMA 15.935 KG, DISTÂNCIA ENTRE EIXOS 4,80 M, POTÊNCIA 230 CV INCLUSIVE CAÇAMBA METÁLICA - CHP DIURNO. AF_06/2014</t>
  </si>
  <si>
    <t>95631</t>
  </si>
  <si>
    <t>ROLO COMPACTADOR VIBRATORIO TANDEM, ACO LISO, POTENCIA 125 HP, PESO SEM/COM LASTRO 10,20/11,65 T, LARGURA DE TRABALHO 1,73 M - CHP DIURNO. AF_11/2016</t>
  </si>
  <si>
    <t>0,1118000</t>
  </si>
  <si>
    <t>95632</t>
  </si>
  <si>
    <t>ROLO COMPACTADOR VIBRATORIO TANDEM, ACO LISO, POTENCIA 125 HP, PESO SEM/COM LASTRO 10,20/11,65 T, LARGURA DE TRABALHO 1,73 M - CHI DIURNO. AF_11/2016</t>
  </si>
  <si>
    <t>0,1236000</t>
  </si>
  <si>
    <t>96155</t>
  </si>
  <si>
    <t>TRATOR DE PNEUS COM POTÊNCIA DE 85 CV, TRAÇÃO 4X4, COM VASSOURA MECÂNICA ACOPLADA - CHI DIURNO. AF_02/2017</t>
  </si>
  <si>
    <t>0,1785000</t>
  </si>
  <si>
    <t>96157</t>
  </si>
  <si>
    <t>TRATOR DE PNEUS COM POTÊNCIA DE 85 CV, TRAÇÃO 4X4, COM VASSOURA MECÂNICA ACOPLADA - CHP DIURNO. AF_03/2017</t>
  </si>
  <si>
    <t>0,0569000</t>
  </si>
  <si>
    <t>96463</t>
  </si>
  <si>
    <t>ROLO COMPACTADOR DE PNEUS, ESTATICO, PRESSAO VARIAVEL, POTENCIA 110 HP, PESO SEM/COM LASTRO 10,8/27 T, LARGURA DE ROLAGEM 2,30 M - CHP DIURNO. AF_06/2017</t>
  </si>
  <si>
    <t>0,0582000</t>
  </si>
  <si>
    <t>96464</t>
  </si>
  <si>
    <t>ROLO COMPACTADOR DE PNEUS, ESTATICO, PRESSAO VARIAVEL, POTENCIA 110 HP, PESO SEM/COM LASTRO 10,8/27 T, LARGURA DE ROLAGEM 2,30 M - CHI DIURNO. AF_06/2017</t>
  </si>
  <si>
    <t>0,4126000</t>
  </si>
  <si>
    <t>COMPOSIÇÕES</t>
  </si>
  <si>
    <t>COEF.</t>
  </si>
  <si>
    <t>CUSTO</t>
  </si>
  <si>
    <t>QTDE.</t>
  </si>
  <si>
    <t>PREÇO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</si>
</sst>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5" formatCode="_-* #,##0.00_-;\-* #,##0.00_-;_-* \-??_-;_-@_-"/>
    <numFmt numFmtId="171" formatCode="_(* #,##0.00_);_(* \(#,##0.00\);_(* \-??_);_(@_)"/>
    <numFmt numFmtId="172" formatCode="0\."/>
    <numFmt numFmtId="173" formatCode="_(\ #,##0.00_);_(&quot; (&quot;#,##0.00\);_(&quot; -&quot;??_);_(@_)"/>
    <numFmt numFmtId="174" formatCode="mm/yy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name val="Calibri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8"/>
      <name val="Calibri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sz val="9"/>
      <color indexed="9"/>
      <name val="Arial Narrow"/>
      <family val="2"/>
    </font>
    <font>
      <sz val="9"/>
      <color indexed="10"/>
      <name val="Arial Narrow"/>
      <family val="2"/>
    </font>
    <font>
      <sz val="9"/>
      <color indexed="44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lightUp">
        <fgColor indexed="22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55"/>
      </top>
      <bottom/>
      <diagonal/>
    </border>
    <border>
      <left style="thin">
        <color indexed="64"/>
      </left>
      <right style="thin">
        <color indexed="64"/>
      </right>
      <top style="hair">
        <color indexed="55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55"/>
      </bottom>
      <diagonal/>
    </border>
    <border>
      <left/>
      <right style="thin">
        <color indexed="64"/>
      </right>
      <top/>
      <bottom style="hair">
        <color indexed="55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3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5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0" xfId="0" applyFill="1"/>
    <xf numFmtId="0" fontId="22" fillId="0" borderId="36" xfId="0" applyFont="1" applyFill="1" applyBorder="1"/>
    <xf numFmtId="0" fontId="22" fillId="0" borderId="37" xfId="0" applyFont="1" applyFill="1" applyBorder="1"/>
    <xf numFmtId="0" fontId="22" fillId="0" borderId="38" xfId="0" applyFont="1" applyFill="1" applyBorder="1"/>
    <xf numFmtId="0" fontId="22" fillId="0" borderId="0" xfId="0" applyFont="1" applyFill="1"/>
    <xf numFmtId="0" fontId="22" fillId="0" borderId="35" xfId="0" applyFont="1" applyFill="1" applyBorder="1"/>
    <xf numFmtId="10" fontId="22" fillId="0" borderId="38" xfId="1" applyNumberFormat="1" applyFont="1" applyFill="1" applyBorder="1"/>
    <xf numFmtId="0" fontId="21" fillId="0" borderId="0" xfId="2" applyNumberFormat="1" applyFont="1" applyFill="1" applyBorder="1" applyAlignment="1" applyProtection="1">
      <alignment horizontal="left" vertical="center"/>
      <protection locked="0"/>
    </xf>
    <xf numFmtId="0" fontId="24" fillId="0" borderId="36" xfId="0" applyFont="1" applyFill="1" applyBorder="1"/>
    <xf numFmtId="0" fontId="24" fillId="0" borderId="37" xfId="0" applyFont="1" applyFill="1" applyBorder="1"/>
    <xf numFmtId="0" fontId="25" fillId="0" borderId="38" xfId="0" applyFont="1" applyFill="1" applyBorder="1"/>
    <xf numFmtId="0" fontId="24" fillId="0" borderId="35" xfId="0" applyFont="1" applyFill="1" applyBorder="1"/>
    <xf numFmtId="10" fontId="24" fillId="0" borderId="38" xfId="1" applyNumberFormat="1" applyFont="1" applyFill="1" applyBorder="1"/>
    <xf numFmtId="0" fontId="24" fillId="0" borderId="28" xfId="0" applyFont="1" applyFill="1" applyBorder="1"/>
    <xf numFmtId="0" fontId="25" fillId="0" borderId="30" xfId="0" applyFont="1" applyFill="1" applyBorder="1"/>
    <xf numFmtId="0" fontId="24" fillId="0" borderId="33" xfId="0" applyFont="1" applyFill="1" applyBorder="1"/>
    <xf numFmtId="0" fontId="25" fillId="0" borderId="37" xfId="0" applyFont="1" applyFill="1" applyBorder="1"/>
    <xf numFmtId="0" fontId="24" fillId="0" borderId="24" xfId="0" applyFont="1" applyFill="1" applyBorder="1"/>
    <xf numFmtId="0" fontId="25" fillId="0" borderId="24" xfId="0" applyFont="1" applyFill="1" applyBorder="1"/>
    <xf numFmtId="0" fontId="25" fillId="0" borderId="29" xfId="0" applyFont="1" applyFill="1" applyBorder="1"/>
    <xf numFmtId="0" fontId="0" fillId="0" borderId="25" xfId="0" applyFill="1" applyBorder="1"/>
    <xf numFmtId="0" fontId="24" fillId="0" borderId="29" xfId="0" applyFont="1" applyFill="1" applyBorder="1"/>
    <xf numFmtId="0" fontId="0" fillId="0" borderId="30" xfId="0" applyFill="1" applyBorder="1"/>
    <xf numFmtId="0" fontId="24" fillId="0" borderId="35" xfId="0" applyFont="1" applyFill="1" applyBorder="1" applyAlignment="1">
      <alignment wrapText="1"/>
    </xf>
    <xf numFmtId="0" fontId="26" fillId="0" borderId="35" xfId="71" applyNumberFormat="1" applyFont="1" applyFill="1" applyBorder="1" applyAlignment="1">
      <alignment vertical="center" wrapText="1" shrinkToFit="1"/>
    </xf>
    <xf numFmtId="49" fontId="26" fillId="0" borderId="35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35" xfId="2" applyNumberFormat="1" applyFont="1" applyFill="1" applyBorder="1" applyAlignment="1" applyProtection="1">
      <alignment horizontal="left" vertical="center" wrapText="1"/>
      <protection locked="0"/>
    </xf>
    <xf numFmtId="0" fontId="26" fillId="0" borderId="35" xfId="180" applyNumberFormat="1" applyFont="1" applyFill="1" applyBorder="1" applyAlignment="1" applyProtection="1">
      <alignment horizontal="center" vertical="center" wrapText="1"/>
      <protection locked="0"/>
    </xf>
    <xf numFmtId="171" fontId="26" fillId="0" borderId="35" xfId="325" applyNumberFormat="1" applyFont="1" applyFill="1" applyBorder="1" applyAlignment="1" applyProtection="1">
      <alignment vertical="center" shrinkToFit="1"/>
    </xf>
    <xf numFmtId="43" fontId="24" fillId="0" borderId="35" xfId="0" applyNumberFormat="1" applyFont="1" applyFill="1" applyBorder="1"/>
    <xf numFmtId="49" fontId="23" fillId="0" borderId="35" xfId="426" applyNumberFormat="1" applyFont="1" applyFill="1" applyBorder="1" applyAlignment="1" applyProtection="1">
      <alignment horizontal="center" vertical="center" wrapText="1"/>
      <protection locked="0"/>
    </xf>
    <xf numFmtId="49" fontId="23" fillId="0" borderId="35" xfId="426" applyNumberFormat="1" applyFont="1" applyFill="1" applyBorder="1" applyAlignment="1" applyProtection="1">
      <alignment vertical="center" wrapText="1"/>
      <protection locked="0"/>
    </xf>
    <xf numFmtId="0" fontId="23" fillId="0" borderId="35" xfId="426" applyFont="1" applyFill="1" applyBorder="1" applyAlignment="1">
      <alignment horizontal="center"/>
    </xf>
    <xf numFmtId="0" fontId="23" fillId="0" borderId="35" xfId="426" applyFont="1" applyFill="1" applyBorder="1"/>
    <xf numFmtId="4" fontId="23" fillId="0" borderId="35" xfId="426" applyNumberFormat="1" applyFont="1" applyFill="1" applyBorder="1" applyAlignment="1">
      <alignment horizontal="center"/>
    </xf>
    <xf numFmtId="49" fontId="20" fillId="0" borderId="35" xfId="426" applyNumberFormat="1" applyFont="1" applyFill="1" applyBorder="1" applyAlignment="1" applyProtection="1">
      <alignment horizontal="center" wrapText="1"/>
      <protection locked="0"/>
    </xf>
    <xf numFmtId="0" fontId="20" fillId="0" borderId="35" xfId="426" applyFont="1" applyFill="1" applyBorder="1" applyAlignment="1">
      <alignment horizontal="left" wrapText="1"/>
    </xf>
    <xf numFmtId="0" fontId="20" fillId="0" borderId="35" xfId="426" applyFont="1" applyFill="1" applyBorder="1" applyAlignment="1">
      <alignment horizontal="center" wrapText="1"/>
    </xf>
    <xf numFmtId="0" fontId="20" fillId="0" borderId="35" xfId="426" applyFont="1" applyFill="1" applyBorder="1" applyAlignment="1" applyProtection="1">
      <alignment horizontal="center" wrapText="1"/>
      <protection locked="0"/>
    </xf>
    <xf numFmtId="4" fontId="20" fillId="0" borderId="35" xfId="426" applyNumberFormat="1" applyFont="1" applyFill="1" applyBorder="1" applyAlignment="1">
      <alignment horizontal="center" wrapText="1"/>
    </xf>
    <xf numFmtId="49" fontId="23" fillId="0" borderId="35" xfId="430" applyNumberFormat="1" applyFont="1" applyFill="1" applyBorder="1" applyAlignment="1" applyProtection="1">
      <alignment horizontal="center" wrapText="1"/>
      <protection locked="0"/>
    </xf>
    <xf numFmtId="49" fontId="23" fillId="0" borderId="35" xfId="430" applyNumberFormat="1" applyFont="1" applyFill="1" applyBorder="1" applyAlignment="1" applyProtection="1">
      <alignment wrapText="1"/>
      <protection locked="0"/>
    </xf>
    <xf numFmtId="49" fontId="20" fillId="0" borderId="35" xfId="430" applyNumberFormat="1" applyFont="1" applyFill="1" applyBorder="1" applyAlignment="1" applyProtection="1">
      <alignment horizontal="center" wrapText="1"/>
      <protection locked="0"/>
    </xf>
    <xf numFmtId="0" fontId="20" fillId="0" borderId="35" xfId="430" applyFont="1" applyFill="1" applyBorder="1" applyAlignment="1">
      <alignment horizontal="left" wrapText="1"/>
    </xf>
    <xf numFmtId="0" fontId="20" fillId="0" borderId="35" xfId="430" applyFont="1" applyFill="1" applyBorder="1" applyAlignment="1">
      <alignment horizontal="center" wrapText="1"/>
    </xf>
    <xf numFmtId="0" fontId="20" fillId="0" borderId="35" xfId="430" applyFont="1" applyFill="1" applyBorder="1" applyAlignment="1" applyProtection="1">
      <alignment horizontal="center" wrapText="1"/>
      <protection locked="0"/>
    </xf>
    <xf numFmtId="4" fontId="20" fillId="0" borderId="35" xfId="430" applyNumberFormat="1" applyFont="1" applyFill="1" applyBorder="1" applyAlignment="1">
      <alignment horizontal="center" wrapText="1"/>
    </xf>
    <xf numFmtId="49" fontId="23" fillId="0" borderId="35" xfId="431" applyNumberFormat="1" applyFont="1" applyFill="1" applyBorder="1" applyAlignment="1" applyProtection="1">
      <alignment horizontal="center" vertical="center" wrapText="1"/>
      <protection locked="0"/>
    </xf>
    <xf numFmtId="49" fontId="23" fillId="0" borderId="35" xfId="431" applyNumberFormat="1" applyFont="1" applyFill="1" applyBorder="1" applyAlignment="1" applyProtection="1">
      <alignment horizontal="center" wrapText="1"/>
      <protection locked="0"/>
    </xf>
    <xf numFmtId="49" fontId="23" fillId="0" borderId="35" xfId="431" applyNumberFormat="1" applyFont="1" applyFill="1" applyBorder="1" applyAlignment="1" applyProtection="1">
      <alignment wrapText="1"/>
      <protection locked="0"/>
    </xf>
    <xf numFmtId="49" fontId="20" fillId="0" borderId="35" xfId="431" applyNumberFormat="1" applyFont="1" applyFill="1" applyBorder="1" applyAlignment="1" applyProtection="1">
      <alignment horizontal="center" wrapText="1"/>
      <protection locked="0"/>
    </xf>
    <xf numFmtId="0" fontId="20" fillId="0" borderId="35" xfId="431" applyFont="1" applyFill="1" applyBorder="1" applyAlignment="1">
      <alignment horizontal="left" wrapText="1"/>
    </xf>
    <xf numFmtId="0" fontId="20" fillId="0" borderId="35" xfId="431" applyFont="1" applyFill="1" applyBorder="1" applyAlignment="1">
      <alignment horizontal="center" wrapText="1"/>
    </xf>
    <xf numFmtId="0" fontId="20" fillId="0" borderId="35" xfId="431" applyFont="1" applyFill="1" applyBorder="1" applyAlignment="1" applyProtection="1">
      <alignment horizontal="center" wrapText="1"/>
      <protection locked="0"/>
    </xf>
    <xf numFmtId="4" fontId="20" fillId="0" borderId="35" xfId="431" applyNumberFormat="1" applyFont="1" applyFill="1" applyBorder="1" applyAlignment="1">
      <alignment horizontal="center" wrapText="1"/>
    </xf>
    <xf numFmtId="0" fontId="28" fillId="0" borderId="13" xfId="67" applyFont="1" applyBorder="1" applyAlignment="1">
      <alignment horizontal="center" vertical="center" wrapText="1"/>
    </xf>
    <xf numFmtId="0" fontId="28" fillId="0" borderId="17" xfId="67" applyFont="1" applyBorder="1" applyAlignment="1">
      <alignment horizontal="left" vertical="center" wrapText="1"/>
    </xf>
    <xf numFmtId="0" fontId="28" fillId="0" borderId="10" xfId="67" applyFont="1" applyBorder="1" applyAlignment="1">
      <alignment horizontal="left" vertical="center" wrapText="1"/>
    </xf>
    <xf numFmtId="165" fontId="29" fillId="0" borderId="11" xfId="90" applyFont="1" applyFill="1" applyBorder="1" applyAlignment="1" applyProtection="1">
      <alignment horizontal="center" vertical="center" wrapText="1"/>
    </xf>
    <xf numFmtId="173" fontId="29" fillId="0" borderId="16" xfId="410" applyNumberFormat="1" applyFont="1" applyFill="1" applyBorder="1" applyAlignment="1" applyProtection="1">
      <alignment horizontal="center" vertical="center"/>
    </xf>
    <xf numFmtId="0" fontId="28" fillId="0" borderId="19" xfId="67" applyFont="1" applyFill="1" applyBorder="1" applyAlignment="1" applyProtection="1">
      <alignment horizontal="center"/>
      <protection locked="0"/>
    </xf>
    <xf numFmtId="0" fontId="28" fillId="0" borderId="18" xfId="67" applyFont="1" applyBorder="1" applyAlignment="1">
      <alignment horizontal="center"/>
    </xf>
    <xf numFmtId="0" fontId="28" fillId="0" borderId="22" xfId="67" applyFont="1" applyBorder="1" applyAlignment="1">
      <alignment horizontal="center" vertical="center" wrapText="1"/>
    </xf>
    <xf numFmtId="0" fontId="28" fillId="0" borderId="10" xfId="67" applyFont="1" applyBorder="1" applyAlignment="1">
      <alignment horizontal="left" vertical="center" wrapText="1"/>
    </xf>
    <xf numFmtId="0" fontId="28" fillId="0" borderId="0" xfId="67" applyFont="1" applyBorder="1" applyAlignment="1">
      <alignment horizontal="left" vertical="center" wrapText="1"/>
    </xf>
    <xf numFmtId="165" fontId="29" fillId="0" borderId="59" xfId="90" applyFont="1" applyFill="1" applyBorder="1" applyAlignment="1" applyProtection="1">
      <alignment horizontal="center" vertical="center" wrapText="1"/>
    </xf>
    <xf numFmtId="173" fontId="29" fillId="0" borderId="45" xfId="410" applyNumberFormat="1" applyFont="1" applyFill="1" applyBorder="1" applyAlignment="1" applyProtection="1">
      <alignment horizontal="center" vertical="center"/>
    </xf>
    <xf numFmtId="174" fontId="28" fillId="0" borderId="41" xfId="67" applyNumberFormat="1" applyFont="1" applyFill="1" applyBorder="1" applyAlignment="1" applyProtection="1">
      <alignment horizontal="center"/>
      <protection locked="0"/>
    </xf>
    <xf numFmtId="174" fontId="28" fillId="0" borderId="42" xfId="67" applyNumberFormat="1" applyFont="1" applyBorder="1" applyAlignment="1">
      <alignment horizontal="center"/>
    </xf>
    <xf numFmtId="172" fontId="27" fillId="18" borderId="23" xfId="67" applyNumberFormat="1" applyFont="1" applyFill="1" applyBorder="1" applyAlignment="1">
      <alignment horizontal="left"/>
    </xf>
    <xf numFmtId="10" fontId="27" fillId="18" borderId="24" xfId="67" applyNumberFormat="1" applyFont="1" applyFill="1" applyBorder="1" applyAlignment="1">
      <alignment horizontal="left"/>
    </xf>
    <xf numFmtId="173" fontId="27" fillId="18" borderId="24" xfId="410" applyNumberFormat="1" applyFont="1" applyFill="1" applyBorder="1" applyAlignment="1" applyProtection="1">
      <alignment horizontal="right" shrinkToFit="1"/>
    </xf>
    <xf numFmtId="173" fontId="27" fillId="18" borderId="31" xfId="410" applyNumberFormat="1" applyFont="1" applyFill="1" applyBorder="1" applyAlignment="1" applyProtection="1">
      <alignment horizontal="center" vertical="center"/>
    </xf>
    <xf numFmtId="10" fontId="27" fillId="18" borderId="31" xfId="407" applyNumberFormat="1" applyFont="1" applyFill="1" applyBorder="1" applyAlignment="1" applyProtection="1">
      <alignment horizontal="center"/>
    </xf>
    <xf numFmtId="10" fontId="27" fillId="18" borderId="25" xfId="407" applyNumberFormat="1" applyFont="1" applyFill="1" applyBorder="1" applyAlignment="1" applyProtection="1">
      <alignment horizontal="center"/>
    </xf>
    <xf numFmtId="0" fontId="27" fillId="18" borderId="43" xfId="67" applyFont="1" applyFill="1" applyBorder="1"/>
    <xf numFmtId="0" fontId="27" fillId="18" borderId="21" xfId="67" applyFont="1" applyFill="1" applyBorder="1" applyAlignment="1"/>
    <xf numFmtId="165" fontId="27" fillId="18" borderId="21" xfId="90" applyFont="1" applyFill="1" applyBorder="1" applyAlignment="1" applyProtection="1">
      <alignment horizontal="right" shrinkToFit="1"/>
    </xf>
    <xf numFmtId="173" fontId="27" fillId="18" borderId="35" xfId="410" applyNumberFormat="1" applyFont="1" applyFill="1" applyBorder="1" applyAlignment="1" applyProtection="1">
      <alignment horizontal="center" vertical="center"/>
    </xf>
    <xf numFmtId="10" fontId="27" fillId="18" borderId="35" xfId="407" applyNumberFormat="1" applyFont="1" applyFill="1" applyBorder="1" applyAlignment="1" applyProtection="1">
      <alignment horizontal="center"/>
      <protection locked="0"/>
    </xf>
    <xf numFmtId="10" fontId="27" fillId="18" borderId="38" xfId="407" applyNumberFormat="1" applyFont="1" applyFill="1" applyBorder="1" applyAlignment="1" applyProtection="1">
      <alignment horizontal="center"/>
      <protection locked="0"/>
    </xf>
    <xf numFmtId="172" fontId="30" fillId="0" borderId="44" xfId="67" applyNumberFormat="1" applyFont="1" applyBorder="1" applyAlignment="1">
      <alignment horizontal="left"/>
    </xf>
    <xf numFmtId="10" fontId="30" fillId="0" borderId="20" xfId="67" applyNumberFormat="1" applyFont="1" applyBorder="1" applyAlignment="1">
      <alignment horizontal="left"/>
    </xf>
    <xf numFmtId="173" fontId="27" fillId="0" borderId="20" xfId="410" applyNumberFormat="1" applyFont="1" applyFill="1" applyBorder="1" applyAlignment="1" applyProtection="1">
      <alignment horizontal="right" shrinkToFit="1"/>
    </xf>
    <xf numFmtId="173" fontId="27" fillId="0" borderId="32" xfId="410" applyNumberFormat="1" applyFont="1" applyFill="1" applyBorder="1" applyAlignment="1" applyProtection="1">
      <alignment horizontal="center" vertical="center"/>
    </xf>
    <xf numFmtId="10" fontId="31" fillId="0" borderId="50" xfId="407" applyNumberFormat="1" applyFont="1" applyFill="1" applyBorder="1" applyAlignment="1" applyProtection="1">
      <alignment horizontal="center"/>
    </xf>
    <xf numFmtId="10" fontId="31" fillId="0" borderId="51" xfId="407" applyNumberFormat="1" applyFont="1" applyFill="1" applyBorder="1" applyAlignment="1" applyProtection="1">
      <alignment horizontal="center"/>
    </xf>
    <xf numFmtId="0" fontId="30" fillId="0" borderId="43" xfId="67" applyFont="1" applyBorder="1"/>
    <xf numFmtId="0" fontId="32" fillId="0" borderId="21" xfId="67" applyFont="1" applyBorder="1" applyAlignment="1"/>
    <xf numFmtId="165" fontId="27" fillId="0" borderId="21" xfId="90" applyFont="1" applyFill="1" applyBorder="1" applyAlignment="1" applyProtection="1">
      <alignment horizontal="right" shrinkToFit="1"/>
    </xf>
    <xf numFmtId="10" fontId="33" fillId="0" borderId="48" xfId="407" applyNumberFormat="1" applyFont="1" applyFill="1" applyBorder="1" applyAlignment="1" applyProtection="1">
      <alignment horizontal="center"/>
      <protection locked="0"/>
    </xf>
    <xf numFmtId="10" fontId="33" fillId="0" borderId="47" xfId="407" applyNumberFormat="1" applyFont="1" applyFill="1" applyBorder="1" applyAlignment="1" applyProtection="1">
      <alignment horizontal="center"/>
      <protection locked="0"/>
    </xf>
    <xf numFmtId="172" fontId="30" fillId="18" borderId="44" xfId="67" applyNumberFormat="1" applyFont="1" applyFill="1" applyBorder="1" applyAlignment="1">
      <alignment horizontal="left"/>
    </xf>
    <xf numFmtId="10" fontId="30" fillId="18" borderId="20" xfId="67" applyNumberFormat="1" applyFont="1" applyFill="1" applyBorder="1" applyAlignment="1">
      <alignment horizontal="left"/>
    </xf>
    <xf numFmtId="173" fontId="27" fillId="18" borderId="20" xfId="410" applyNumberFormat="1" applyFont="1" applyFill="1" applyBorder="1" applyAlignment="1" applyProtection="1">
      <alignment horizontal="right" shrinkToFit="1"/>
    </xf>
    <xf numFmtId="173" fontId="27" fillId="18" borderId="46" xfId="410" applyNumberFormat="1" applyFont="1" applyFill="1" applyBorder="1" applyAlignment="1" applyProtection="1">
      <alignment horizontal="center" vertical="center"/>
    </xf>
    <xf numFmtId="10" fontId="31" fillId="18" borderId="46" xfId="407" applyNumberFormat="1" applyFont="1" applyFill="1" applyBorder="1" applyAlignment="1" applyProtection="1">
      <alignment horizontal="center"/>
    </xf>
    <xf numFmtId="10" fontId="31" fillId="18" borderId="49" xfId="407" applyNumberFormat="1" applyFont="1" applyFill="1" applyBorder="1" applyAlignment="1" applyProtection="1">
      <alignment horizontal="center"/>
    </xf>
    <xf numFmtId="0" fontId="30" fillId="18" borderId="43" xfId="67" applyFont="1" applyFill="1" applyBorder="1"/>
    <xf numFmtId="0" fontId="32" fillId="18" borderId="21" xfId="67" applyFont="1" applyFill="1" applyBorder="1" applyAlignment="1"/>
    <xf numFmtId="10" fontId="33" fillId="18" borderId="35" xfId="407" applyNumberFormat="1" applyFont="1" applyFill="1" applyBorder="1" applyAlignment="1" applyProtection="1">
      <alignment horizontal="center"/>
      <protection locked="0"/>
    </xf>
    <xf numFmtId="10" fontId="33" fillId="18" borderId="38" xfId="407" applyNumberFormat="1" applyFont="1" applyFill="1" applyBorder="1" applyAlignment="1" applyProtection="1">
      <alignment horizontal="center"/>
      <protection locked="0"/>
    </xf>
    <xf numFmtId="10" fontId="31" fillId="0" borderId="32" xfId="407" applyNumberFormat="1" applyFont="1" applyFill="1" applyBorder="1" applyAlignment="1" applyProtection="1">
      <alignment horizontal="center"/>
    </xf>
    <xf numFmtId="10" fontId="31" fillId="0" borderId="27" xfId="407" applyNumberFormat="1" applyFont="1" applyFill="1" applyBorder="1" applyAlignment="1" applyProtection="1">
      <alignment horizontal="center"/>
    </xf>
    <xf numFmtId="173" fontId="27" fillId="0" borderId="35" xfId="410" applyNumberFormat="1" applyFont="1" applyFill="1" applyBorder="1" applyAlignment="1" applyProtection="1">
      <alignment horizontal="center" vertical="center"/>
    </xf>
    <xf numFmtId="10" fontId="33" fillId="0" borderId="35" xfId="407" applyNumberFormat="1" applyFont="1" applyFill="1" applyBorder="1" applyAlignment="1" applyProtection="1">
      <alignment horizontal="center"/>
      <protection locked="0"/>
    </xf>
    <xf numFmtId="10" fontId="33" fillId="0" borderId="38" xfId="407" applyNumberFormat="1" applyFont="1" applyFill="1" applyBorder="1" applyAlignment="1" applyProtection="1">
      <alignment horizontal="center"/>
      <protection locked="0"/>
    </xf>
    <xf numFmtId="173" fontId="27" fillId="18" borderId="32" xfId="410" applyNumberFormat="1" applyFont="1" applyFill="1" applyBorder="1" applyAlignment="1" applyProtection="1">
      <alignment horizontal="center" vertical="center"/>
    </xf>
    <xf numFmtId="10" fontId="31" fillId="18" borderId="50" xfId="407" applyNumberFormat="1" applyFont="1" applyFill="1" applyBorder="1" applyAlignment="1" applyProtection="1">
      <alignment horizontal="center"/>
    </xf>
    <xf numFmtId="10" fontId="31" fillId="18" borderId="51" xfId="407" applyNumberFormat="1" applyFont="1" applyFill="1" applyBorder="1" applyAlignment="1" applyProtection="1">
      <alignment horizontal="center"/>
    </xf>
    <xf numFmtId="10" fontId="33" fillId="18" borderId="48" xfId="407" applyNumberFormat="1" applyFont="1" applyFill="1" applyBorder="1" applyAlignment="1" applyProtection="1">
      <alignment horizontal="center"/>
      <protection locked="0"/>
    </xf>
    <xf numFmtId="10" fontId="33" fillId="18" borderId="47" xfId="407" applyNumberFormat="1" applyFont="1" applyFill="1" applyBorder="1" applyAlignment="1" applyProtection="1">
      <alignment horizontal="center"/>
      <protection locked="0"/>
    </xf>
    <xf numFmtId="173" fontId="27" fillId="0" borderId="46" xfId="410" applyNumberFormat="1" applyFont="1" applyFill="1" applyBorder="1" applyAlignment="1" applyProtection="1">
      <alignment horizontal="center" vertical="center"/>
    </xf>
    <xf numFmtId="10" fontId="31" fillId="0" borderId="46" xfId="407" applyNumberFormat="1" applyFont="1" applyFill="1" applyBorder="1" applyAlignment="1" applyProtection="1">
      <alignment horizontal="center"/>
    </xf>
    <xf numFmtId="10" fontId="31" fillId="0" borderId="49" xfId="407" applyNumberFormat="1" applyFont="1" applyFill="1" applyBorder="1" applyAlignment="1" applyProtection="1">
      <alignment horizontal="center"/>
    </xf>
    <xf numFmtId="0" fontId="30" fillId="0" borderId="28" xfId="67" applyFont="1" applyBorder="1"/>
    <xf numFmtId="0" fontId="32" fillId="0" borderId="29" xfId="67" applyFont="1" applyBorder="1" applyAlignment="1"/>
    <xf numFmtId="165" fontId="27" fillId="0" borderId="29" xfId="90" applyFont="1" applyFill="1" applyBorder="1" applyAlignment="1" applyProtection="1">
      <alignment horizontal="right" shrinkToFit="1"/>
    </xf>
    <xf numFmtId="0" fontId="30" fillId="17" borderId="15" xfId="67" applyFont="1" applyFill="1" applyBorder="1"/>
    <xf numFmtId="0" fontId="30" fillId="17" borderId="0" xfId="67" applyFont="1" applyFill="1" applyBorder="1"/>
    <xf numFmtId="0" fontId="30" fillId="17" borderId="14" xfId="67" applyFont="1" applyFill="1" applyBorder="1"/>
    <xf numFmtId="165" fontId="27" fillId="17" borderId="0" xfId="90" applyFont="1" applyFill="1" applyBorder="1" applyAlignment="1" applyProtection="1">
      <alignment horizontal="center"/>
    </xf>
    <xf numFmtId="0" fontId="28" fillId="0" borderId="35" xfId="67" applyFont="1" applyBorder="1" applyAlignment="1">
      <alignment horizontal="left" vertical="top"/>
    </xf>
    <xf numFmtId="0" fontId="28" fillId="0" borderId="10" xfId="67" applyFont="1" applyBorder="1" applyAlignment="1">
      <alignment horizontal="left" vertical="top"/>
    </xf>
    <xf numFmtId="0" fontId="30" fillId="8" borderId="39" xfId="67" applyFont="1" applyFill="1" applyBorder="1"/>
    <xf numFmtId="165" fontId="27" fillId="8" borderId="52" xfId="90" applyFont="1" applyFill="1" applyBorder="1" applyAlignment="1" applyProtection="1">
      <alignment horizontal="center"/>
    </xf>
    <xf numFmtId="165" fontId="27" fillId="8" borderId="34" xfId="90" applyFont="1" applyFill="1" applyBorder="1" applyAlignment="1" applyProtection="1">
      <alignment horizontal="right"/>
    </xf>
    <xf numFmtId="10" fontId="27" fillId="8" borderId="53" xfId="407" applyNumberFormat="1" applyFont="1" applyFill="1" applyBorder="1" applyAlignment="1" applyProtection="1"/>
    <xf numFmtId="10" fontId="27" fillId="8" borderId="54" xfId="407" applyNumberFormat="1" applyFont="1" applyFill="1" applyBorder="1" applyAlignment="1" applyProtection="1"/>
    <xf numFmtId="0" fontId="28" fillId="0" borderId="0" xfId="67" applyFont="1" applyAlignment="1">
      <alignment horizontal="left"/>
    </xf>
    <xf numFmtId="0" fontId="27" fillId="0" borderId="0" xfId="341" applyFont="1"/>
    <xf numFmtId="0" fontId="30" fillId="8" borderId="26" xfId="67" applyFont="1" applyFill="1" applyBorder="1" applyAlignment="1">
      <alignment horizontal="center"/>
    </xf>
    <xf numFmtId="165" fontId="29" fillId="8" borderId="36" xfId="90" applyFont="1" applyFill="1" applyBorder="1" applyAlignment="1" applyProtection="1">
      <alignment horizontal="center"/>
    </xf>
    <xf numFmtId="165" fontId="29" fillId="8" borderId="55" xfId="90" applyFont="1" applyFill="1" applyBorder="1" applyAlignment="1" applyProtection="1">
      <alignment horizontal="right"/>
    </xf>
    <xf numFmtId="171" fontId="27" fillId="8" borderId="56" xfId="410" applyFont="1" applyFill="1" applyBorder="1" applyAlignment="1" applyProtection="1">
      <alignment shrinkToFit="1"/>
    </xf>
    <xf numFmtId="171" fontId="27" fillId="8" borderId="57" xfId="410" applyFont="1" applyFill="1" applyBorder="1" applyAlignment="1" applyProtection="1">
      <alignment shrinkToFit="1"/>
    </xf>
    <xf numFmtId="0" fontId="30" fillId="8" borderId="40" xfId="67" applyFont="1" applyFill="1" applyBorder="1"/>
    <xf numFmtId="165" fontId="27" fillId="8" borderId="15" xfId="90" applyFont="1" applyFill="1" applyBorder="1" applyAlignment="1" applyProtection="1">
      <alignment horizontal="center"/>
    </xf>
    <xf numFmtId="165" fontId="27" fillId="8" borderId="12" xfId="90" applyFont="1" applyFill="1" applyBorder="1" applyAlignment="1" applyProtection="1">
      <alignment horizontal="right"/>
    </xf>
    <xf numFmtId="10" fontId="27" fillId="8" borderId="41" xfId="407" applyNumberFormat="1" applyFont="1" applyFill="1" applyBorder="1" applyAlignment="1" applyProtection="1"/>
    <xf numFmtId="10" fontId="27" fillId="8" borderId="58" xfId="407" applyNumberFormat="1" applyFont="1" applyFill="1" applyBorder="1" applyAlignment="1" applyProtection="1"/>
    <xf numFmtId="0" fontId="30" fillId="8" borderId="28" xfId="67" applyFont="1" applyFill="1" applyBorder="1" applyAlignment="1">
      <alignment horizontal="center"/>
    </xf>
  </cellXfs>
  <cellStyles count="436">
    <cellStyle name="20% - Ênfase1 2" xfId="3" customBuiltin="1"/>
    <cellStyle name="20% - Ênfase1 2 2" xfId="4"/>
    <cellStyle name="20% - Ênfase1 2 3" xfId="91"/>
    <cellStyle name="20% - Ênfase1 2 4" xfId="161"/>
    <cellStyle name="20% - Ênfase1 2 5" xfId="245"/>
    <cellStyle name="20% - Ênfase1 2 6" xfId="343"/>
    <cellStyle name="20% - Ênfase1 3" xfId="66" customBuiltin="1"/>
    <cellStyle name="20% - Ênfase1 4" xfId="177" customBuiltin="1"/>
    <cellStyle name="20% - Ênfase1 5" xfId="261" customBuiltin="1"/>
    <cellStyle name="20% - Ênfase1 6" xfId="342" customBuiltin="1"/>
    <cellStyle name="20% - Ênfase2 2" xfId="5" customBuiltin="1"/>
    <cellStyle name="20% - Ênfase2 2 2" xfId="6"/>
    <cellStyle name="20% - Ênfase2 2 3" xfId="93"/>
    <cellStyle name="20% - Ênfase2 2 4" xfId="156"/>
    <cellStyle name="20% - Ênfase2 2 5" xfId="240"/>
    <cellStyle name="20% - Ênfase2 2 6" xfId="345"/>
    <cellStyle name="20% - Ênfase2 3" xfId="92" customBuiltin="1"/>
    <cellStyle name="20% - Ênfase2 4" xfId="157" customBuiltin="1"/>
    <cellStyle name="20% - Ênfase2 5" xfId="241" customBuiltin="1"/>
    <cellStyle name="20% - Ênfase2 6" xfId="344" customBuiltin="1"/>
    <cellStyle name="20% - Ênfase3 2" xfId="7" customBuiltin="1"/>
    <cellStyle name="20% - Ênfase3 2 2" xfId="8"/>
    <cellStyle name="20% - Ênfase3 2 3" xfId="95"/>
    <cellStyle name="20% - Ênfase3 2 4" xfId="151"/>
    <cellStyle name="20% - Ênfase3 2 5" xfId="235"/>
    <cellStyle name="20% - Ênfase3 2 6" xfId="347"/>
    <cellStyle name="20% - Ênfase3 3" xfId="94" customBuiltin="1"/>
    <cellStyle name="20% - Ênfase3 4" xfId="155" customBuiltin="1"/>
    <cellStyle name="20% - Ênfase3 5" xfId="239" customBuiltin="1"/>
    <cellStyle name="20% - Ênfase3 6" xfId="346" customBuiltin="1"/>
    <cellStyle name="20% - Ênfase4 2" xfId="9" customBuiltin="1"/>
    <cellStyle name="20% - Ênfase4 2 2" xfId="10"/>
    <cellStyle name="20% - Ênfase4 2 3" xfId="97"/>
    <cellStyle name="20% - Ênfase4 2 4" xfId="181"/>
    <cellStyle name="20% - Ênfase4 2 5" xfId="264"/>
    <cellStyle name="20% - Ênfase4 2 6" xfId="349"/>
    <cellStyle name="20% - Ênfase4 3" xfId="96" customBuiltin="1"/>
    <cellStyle name="20% - Ênfase4 4" xfId="148" customBuiltin="1"/>
    <cellStyle name="20% - Ênfase4 5" xfId="232" customBuiltin="1"/>
    <cellStyle name="20% - Ênfase4 6" xfId="348" customBuiltin="1"/>
    <cellStyle name="20% - Ênfase5 2" xfId="11" customBuiltin="1"/>
    <cellStyle name="20% - Ênfase5 2 2" xfId="12"/>
    <cellStyle name="20% - Ênfase5 2 3" xfId="99"/>
    <cellStyle name="20% - Ênfase5 2 4" xfId="183"/>
    <cellStyle name="20% - Ênfase5 2 5" xfId="266"/>
    <cellStyle name="20% - Ênfase5 2 6" xfId="351"/>
    <cellStyle name="20% - Ênfase5 3" xfId="98" customBuiltin="1"/>
    <cellStyle name="20% - Ênfase5 4" xfId="182" customBuiltin="1"/>
    <cellStyle name="20% - Ênfase5 5" xfId="265" customBuiltin="1"/>
    <cellStyle name="20% - Ênfase5 6" xfId="350" customBuiltin="1"/>
    <cellStyle name="20% - Ênfase6 2" xfId="13" customBuiltin="1"/>
    <cellStyle name="20% - Ênfase6 2 2" xfId="14"/>
    <cellStyle name="20% - Ênfase6 2 3" xfId="101"/>
    <cellStyle name="20% - Ênfase6 2 4" xfId="185"/>
    <cellStyle name="20% - Ênfase6 2 5" xfId="268"/>
    <cellStyle name="20% - Ênfase6 2 6" xfId="353"/>
    <cellStyle name="20% - Ênfase6 3" xfId="100" customBuiltin="1"/>
    <cellStyle name="20% - Ênfase6 4" xfId="184" customBuiltin="1"/>
    <cellStyle name="20% - Ênfase6 5" xfId="267" customBuiltin="1"/>
    <cellStyle name="20% - Ênfase6 6" xfId="352" customBuiltin="1"/>
    <cellStyle name="40% - Ênfase1 2" xfId="15" customBuiltin="1"/>
    <cellStyle name="40% - Ênfase1 2 2" xfId="16"/>
    <cellStyle name="40% - Ênfase1 2 3" xfId="103"/>
    <cellStyle name="40% - Ênfase1 2 4" xfId="187"/>
    <cellStyle name="40% - Ênfase1 2 5" xfId="270"/>
    <cellStyle name="40% - Ênfase1 2 6" xfId="355"/>
    <cellStyle name="40% - Ênfase1 3" xfId="102" customBuiltin="1"/>
    <cellStyle name="40% - Ênfase1 4" xfId="186" customBuiltin="1"/>
    <cellStyle name="40% - Ênfase1 5" xfId="269" customBuiltin="1"/>
    <cellStyle name="40% - Ênfase1 6" xfId="354" customBuiltin="1"/>
    <cellStyle name="40% - Ênfase2 2" xfId="17" customBuiltin="1"/>
    <cellStyle name="40% - Ênfase2 2 2" xfId="18"/>
    <cellStyle name="40% - Ênfase2 2 3" xfId="105"/>
    <cellStyle name="40% - Ênfase2 2 4" xfId="189"/>
    <cellStyle name="40% - Ênfase2 2 5" xfId="272"/>
    <cellStyle name="40% - Ênfase2 2 6" xfId="357"/>
    <cellStyle name="40% - Ênfase2 3" xfId="104" customBuiltin="1"/>
    <cellStyle name="40% - Ênfase2 4" xfId="188" customBuiltin="1"/>
    <cellStyle name="40% - Ênfase2 5" xfId="271" customBuiltin="1"/>
    <cellStyle name="40% - Ênfase2 6" xfId="356" customBuiltin="1"/>
    <cellStyle name="40% - Ênfase3 2" xfId="19" customBuiltin="1"/>
    <cellStyle name="40% - Ênfase3 2 2" xfId="20"/>
    <cellStyle name="40% - Ênfase3 2 3" xfId="107"/>
    <cellStyle name="40% - Ênfase3 2 4" xfId="191"/>
    <cellStyle name="40% - Ênfase3 2 5" xfId="274"/>
    <cellStyle name="40% - Ênfase3 2 6" xfId="359"/>
    <cellStyle name="40% - Ênfase3 3" xfId="106" customBuiltin="1"/>
    <cellStyle name="40% - Ênfase3 4" xfId="190" customBuiltin="1"/>
    <cellStyle name="40% - Ênfase3 5" xfId="273" customBuiltin="1"/>
    <cellStyle name="40% - Ênfase3 6" xfId="358" customBuiltin="1"/>
    <cellStyle name="40% - Ênfase4 2" xfId="21" customBuiltin="1"/>
    <cellStyle name="40% - Ênfase4 2 2" xfId="22"/>
    <cellStyle name="40% - Ênfase4 2 3" xfId="109"/>
    <cellStyle name="40% - Ênfase4 2 4" xfId="193"/>
    <cellStyle name="40% - Ênfase4 2 5" xfId="276"/>
    <cellStyle name="40% - Ênfase4 2 6" xfId="361"/>
    <cellStyle name="40% - Ênfase4 3" xfId="108" customBuiltin="1"/>
    <cellStyle name="40% - Ênfase4 4" xfId="192" customBuiltin="1"/>
    <cellStyle name="40% - Ênfase4 5" xfId="275" customBuiltin="1"/>
    <cellStyle name="40% - Ênfase4 6" xfId="360" customBuiltin="1"/>
    <cellStyle name="40% - Ênfase5 2" xfId="23" customBuiltin="1"/>
    <cellStyle name="40% - Ênfase5 2 2" xfId="24"/>
    <cellStyle name="40% - Ênfase5 2 3" xfId="111"/>
    <cellStyle name="40% - Ênfase5 2 4" xfId="195"/>
    <cellStyle name="40% - Ênfase5 2 5" xfId="278"/>
    <cellStyle name="40% - Ênfase5 2 6" xfId="363"/>
    <cellStyle name="40% - Ênfase5 3" xfId="110" customBuiltin="1"/>
    <cellStyle name="40% - Ênfase5 4" xfId="194" customBuiltin="1"/>
    <cellStyle name="40% - Ênfase5 5" xfId="277" customBuiltin="1"/>
    <cellStyle name="40% - Ênfase5 6" xfId="362" customBuiltin="1"/>
    <cellStyle name="40% - Ênfase6 2" xfId="25" customBuiltin="1"/>
    <cellStyle name="40% - Ênfase6 2 2" xfId="26"/>
    <cellStyle name="40% - Ênfase6 2 3" xfId="113"/>
    <cellStyle name="40% - Ênfase6 2 4" xfId="197"/>
    <cellStyle name="40% - Ênfase6 2 5" xfId="280"/>
    <cellStyle name="40% - Ênfase6 2 6" xfId="365"/>
    <cellStyle name="40% - Ênfase6 3" xfId="112" customBuiltin="1"/>
    <cellStyle name="40% - Ênfase6 4" xfId="196" customBuiltin="1"/>
    <cellStyle name="40% - Ênfase6 5" xfId="279" customBuiltin="1"/>
    <cellStyle name="40% - Ênfase6 6" xfId="364" customBuiltin="1"/>
    <cellStyle name="60% - Ênfase1 2" xfId="27" customBuiltin="1"/>
    <cellStyle name="60% - Ênfase1 2 2" xfId="28"/>
    <cellStyle name="60% - Ênfase1 2 3" xfId="115"/>
    <cellStyle name="60% - Ênfase1 2 4" xfId="199"/>
    <cellStyle name="60% - Ênfase1 2 5" xfId="282"/>
    <cellStyle name="60% - Ênfase1 2 6" xfId="367"/>
    <cellStyle name="60% - Ênfase1 3" xfId="114" customBuiltin="1"/>
    <cellStyle name="60% - Ênfase1 4" xfId="198" customBuiltin="1"/>
    <cellStyle name="60% - Ênfase1 5" xfId="281" customBuiltin="1"/>
    <cellStyle name="60% - Ênfase1 6" xfId="366" customBuiltin="1"/>
    <cellStyle name="60% - Ênfase2 2" xfId="29" customBuiltin="1"/>
    <cellStyle name="60% - Ênfase2 2 2" xfId="30"/>
    <cellStyle name="60% - Ênfase2 2 3" xfId="117"/>
    <cellStyle name="60% - Ênfase2 2 4" xfId="201"/>
    <cellStyle name="60% - Ênfase2 2 5" xfId="284"/>
    <cellStyle name="60% - Ênfase2 2 6" xfId="369"/>
    <cellStyle name="60% - Ênfase2 3" xfId="116" customBuiltin="1"/>
    <cellStyle name="60% - Ênfase2 4" xfId="200" customBuiltin="1"/>
    <cellStyle name="60% - Ênfase2 5" xfId="283" customBuiltin="1"/>
    <cellStyle name="60% - Ênfase2 6" xfId="368" customBuiltin="1"/>
    <cellStyle name="60% - Ênfase3 2" xfId="31" customBuiltin="1"/>
    <cellStyle name="60% - Ênfase3 2 2" xfId="32"/>
    <cellStyle name="60% - Ênfase3 2 3" xfId="119"/>
    <cellStyle name="60% - Ênfase3 2 4" xfId="203"/>
    <cellStyle name="60% - Ênfase3 2 5" xfId="286"/>
    <cellStyle name="60% - Ênfase3 2 6" xfId="371"/>
    <cellStyle name="60% - Ênfase3 3" xfId="118" customBuiltin="1"/>
    <cellStyle name="60% - Ênfase3 4" xfId="202" customBuiltin="1"/>
    <cellStyle name="60% - Ênfase3 5" xfId="285" customBuiltin="1"/>
    <cellStyle name="60% - Ênfase3 6" xfId="370" customBuiltin="1"/>
    <cellStyle name="60% - Ênfase4 2" xfId="33" customBuiltin="1"/>
    <cellStyle name="60% - Ênfase4 2 2" xfId="34"/>
    <cellStyle name="60% - Ênfase4 2 3" xfId="121"/>
    <cellStyle name="60% - Ênfase4 2 4" xfId="205"/>
    <cellStyle name="60% - Ênfase4 2 5" xfId="288"/>
    <cellStyle name="60% - Ênfase4 2 6" xfId="373"/>
    <cellStyle name="60% - Ênfase4 3" xfId="120" customBuiltin="1"/>
    <cellStyle name="60% - Ênfase4 4" xfId="204" customBuiltin="1"/>
    <cellStyle name="60% - Ênfase4 5" xfId="287" customBuiltin="1"/>
    <cellStyle name="60% - Ênfase4 6" xfId="372" customBuiltin="1"/>
    <cellStyle name="60% - Ênfase5 2" xfId="35" customBuiltin="1"/>
    <cellStyle name="60% - Ênfase5 2 2" xfId="36"/>
    <cellStyle name="60% - Ênfase5 2 3" xfId="123"/>
    <cellStyle name="60% - Ênfase5 2 4" xfId="207"/>
    <cellStyle name="60% - Ênfase5 2 5" xfId="290"/>
    <cellStyle name="60% - Ênfase5 2 6" xfId="375"/>
    <cellStyle name="60% - Ênfase5 3" xfId="122" customBuiltin="1"/>
    <cellStyle name="60% - Ênfase5 4" xfId="206" customBuiltin="1"/>
    <cellStyle name="60% - Ênfase5 5" xfId="289" customBuiltin="1"/>
    <cellStyle name="60% - Ênfase5 6" xfId="374" customBuiltin="1"/>
    <cellStyle name="60% - Ênfase6 2" xfId="37" customBuiltin="1"/>
    <cellStyle name="60% - Ênfase6 2 2" xfId="38"/>
    <cellStyle name="60% - Ênfase6 2 3" xfId="125"/>
    <cellStyle name="60% - Ênfase6 2 4" xfId="209"/>
    <cellStyle name="60% - Ênfase6 2 5" xfId="292"/>
    <cellStyle name="60% - Ênfase6 2 6" xfId="377"/>
    <cellStyle name="60% - Ênfase6 3" xfId="124" customBuiltin="1"/>
    <cellStyle name="60% - Ênfase6 4" xfId="208" customBuiltin="1"/>
    <cellStyle name="60% - Ênfase6 5" xfId="291" customBuiltin="1"/>
    <cellStyle name="60% - Ênfase6 6" xfId="376" customBuiltin="1"/>
    <cellStyle name="Bom 2" xfId="39" customBuiltin="1"/>
    <cellStyle name="Bom 2 2" xfId="40"/>
    <cellStyle name="Bom 2 3" xfId="127"/>
    <cellStyle name="Bom 2 4" xfId="211"/>
    <cellStyle name="Bom 2 5" xfId="294"/>
    <cellStyle name="Bom 2 6" xfId="379"/>
    <cellStyle name="Bom 3" xfId="126" customBuiltin="1"/>
    <cellStyle name="Bom 4" xfId="210" customBuiltin="1"/>
    <cellStyle name="Bom 5" xfId="293" customBuiltin="1"/>
    <cellStyle name="Bom 6" xfId="378" customBuiltin="1"/>
    <cellStyle name="Cálculo 2" xfId="41" customBuiltin="1"/>
    <cellStyle name="Cálculo 2 2" xfId="42"/>
    <cellStyle name="Cálculo 2 3" xfId="129"/>
    <cellStyle name="Cálculo 2 4" xfId="213"/>
    <cellStyle name="Cálculo 2 5" xfId="296"/>
    <cellStyle name="Cálculo 2 6" xfId="381"/>
    <cellStyle name="Cálculo 3" xfId="128" customBuiltin="1"/>
    <cellStyle name="Cálculo 4" xfId="212" customBuiltin="1"/>
    <cellStyle name="Cálculo 5" xfId="295" customBuiltin="1"/>
    <cellStyle name="Cálculo 6" xfId="380" customBuiltin="1"/>
    <cellStyle name="Célula de Verificação 2" xfId="43" customBuiltin="1"/>
    <cellStyle name="Célula de Verificação 2 2" xfId="44"/>
    <cellStyle name="Célula de Verificação 2 3" xfId="131"/>
    <cellStyle name="Célula de Verificação 2 4" xfId="215"/>
    <cellStyle name="Célula de Verificação 2 5" xfId="298"/>
    <cellStyle name="Célula de Verificação 2 6" xfId="383"/>
    <cellStyle name="Célula de Verificação 3" xfId="130" customBuiltin="1"/>
    <cellStyle name="Célula de Verificação 4" xfId="214" customBuiltin="1"/>
    <cellStyle name="Célula de Verificação 5" xfId="297" customBuiltin="1"/>
    <cellStyle name="Célula de Verificação 6" xfId="382" customBuiltin="1"/>
    <cellStyle name="Célula Vinculada 2" xfId="45" customBuiltin="1"/>
    <cellStyle name="Célula Vinculada 2 2" xfId="46"/>
    <cellStyle name="Célula Vinculada 2 3" xfId="133"/>
    <cellStyle name="Célula Vinculada 2 4" xfId="217"/>
    <cellStyle name="Célula Vinculada 2 5" xfId="300"/>
    <cellStyle name="Célula Vinculada 2 6" xfId="385"/>
    <cellStyle name="Célula Vinculada 3" xfId="132" customBuiltin="1"/>
    <cellStyle name="Célula Vinculada 4" xfId="216" customBuiltin="1"/>
    <cellStyle name="Célula Vinculada 5" xfId="299" customBuiltin="1"/>
    <cellStyle name="Célula Vinculada 6" xfId="384" customBuiltin="1"/>
    <cellStyle name="Ênfase1 2" xfId="47" customBuiltin="1"/>
    <cellStyle name="Ênfase1 2 2" xfId="48"/>
    <cellStyle name="Ênfase1 2 3" xfId="135"/>
    <cellStyle name="Ênfase1 2 4" xfId="219"/>
    <cellStyle name="Ênfase1 2 5" xfId="302"/>
    <cellStyle name="Ênfase1 2 6" xfId="387"/>
    <cellStyle name="Ênfase1 3" xfId="134" customBuiltin="1"/>
    <cellStyle name="Ênfase1 4" xfId="218" customBuiltin="1"/>
    <cellStyle name="Ênfase1 5" xfId="301" customBuiltin="1"/>
    <cellStyle name="Ênfase1 6" xfId="386" customBuiltin="1"/>
    <cellStyle name="Ênfase2 2" xfId="49" customBuiltin="1"/>
    <cellStyle name="Ênfase2 2 2" xfId="50"/>
    <cellStyle name="Ênfase2 2 3" xfId="137"/>
    <cellStyle name="Ênfase2 2 4" xfId="221"/>
    <cellStyle name="Ênfase2 2 5" xfId="304"/>
    <cellStyle name="Ênfase2 2 6" xfId="389"/>
    <cellStyle name="Ênfase2 3" xfId="136" customBuiltin="1"/>
    <cellStyle name="Ênfase2 4" xfId="220" customBuiltin="1"/>
    <cellStyle name="Ênfase2 5" xfId="303" customBuiltin="1"/>
    <cellStyle name="Ênfase2 6" xfId="388" customBuiltin="1"/>
    <cellStyle name="Ênfase3 2" xfId="51" customBuiltin="1"/>
    <cellStyle name="Ênfase3 2 2" xfId="52"/>
    <cellStyle name="Ênfase3 2 3" xfId="139"/>
    <cellStyle name="Ênfase3 2 4" xfId="223"/>
    <cellStyle name="Ênfase3 2 5" xfId="306"/>
    <cellStyle name="Ênfase3 2 6" xfId="391"/>
    <cellStyle name="Ênfase3 3" xfId="138" customBuiltin="1"/>
    <cellStyle name="Ênfase3 4" xfId="222" customBuiltin="1"/>
    <cellStyle name="Ênfase3 5" xfId="305" customBuiltin="1"/>
    <cellStyle name="Ênfase3 6" xfId="390" customBuiltin="1"/>
    <cellStyle name="Ênfase4 2" xfId="53" customBuiltin="1"/>
    <cellStyle name="Ênfase4 2 2" xfId="54"/>
    <cellStyle name="Ênfase4 2 3" xfId="141"/>
    <cellStyle name="Ênfase4 2 4" xfId="225"/>
    <cellStyle name="Ênfase4 2 5" xfId="308"/>
    <cellStyle name="Ênfase4 2 6" xfId="393"/>
    <cellStyle name="Ênfase4 3" xfId="140" customBuiltin="1"/>
    <cellStyle name="Ênfase4 4" xfId="224" customBuiltin="1"/>
    <cellStyle name="Ênfase4 5" xfId="307" customBuiltin="1"/>
    <cellStyle name="Ênfase4 6" xfId="392" customBuiltin="1"/>
    <cellStyle name="Ênfase5 2" xfId="55" customBuiltin="1"/>
    <cellStyle name="Ênfase5 2 2" xfId="56"/>
    <cellStyle name="Ênfase5 2 3" xfId="143"/>
    <cellStyle name="Ênfase5 2 4" xfId="227"/>
    <cellStyle name="Ênfase5 2 5" xfId="310"/>
    <cellStyle name="Ênfase5 2 6" xfId="395"/>
    <cellStyle name="Ênfase5 3" xfId="142" customBuiltin="1"/>
    <cellStyle name="Ênfase5 4" xfId="226" customBuiltin="1"/>
    <cellStyle name="Ênfase5 5" xfId="309" customBuiltin="1"/>
    <cellStyle name="Ênfase5 6" xfId="394" customBuiltin="1"/>
    <cellStyle name="Ênfase6 2" xfId="57" customBuiltin="1"/>
    <cellStyle name="Ênfase6 2 2" xfId="58"/>
    <cellStyle name="Ênfase6 2 3" xfId="145"/>
    <cellStyle name="Ênfase6 2 4" xfId="229"/>
    <cellStyle name="Ênfase6 2 5" xfId="312"/>
    <cellStyle name="Ênfase6 2 6" xfId="397"/>
    <cellStyle name="Ênfase6 3" xfId="144" customBuiltin="1"/>
    <cellStyle name="Ênfase6 4" xfId="228" customBuiltin="1"/>
    <cellStyle name="Ênfase6 5" xfId="311" customBuiltin="1"/>
    <cellStyle name="Ênfase6 6" xfId="396" customBuiltin="1"/>
    <cellStyle name="Entrada 2" xfId="59" customBuiltin="1"/>
    <cellStyle name="Entrada 2 2" xfId="60"/>
    <cellStyle name="Entrada 2 3" xfId="147"/>
    <cellStyle name="Entrada 2 4" xfId="231"/>
    <cellStyle name="Entrada 2 5" xfId="314"/>
    <cellStyle name="Entrada 2 6" xfId="399"/>
    <cellStyle name="Entrada 3" xfId="146" customBuiltin="1"/>
    <cellStyle name="Entrada 4" xfId="230" customBuiltin="1"/>
    <cellStyle name="Entrada 5" xfId="313" customBuiltin="1"/>
    <cellStyle name="Entrada 6" xfId="398" customBuiltin="1"/>
    <cellStyle name="Excel Built-in Normal 1 1" xfId="427"/>
    <cellStyle name="Incorreto 2" xfId="61" customBuiltin="1"/>
    <cellStyle name="Incorreto 2 2" xfId="62"/>
    <cellStyle name="Incorreto 2 3" xfId="150"/>
    <cellStyle name="Incorreto 2 4" xfId="234"/>
    <cellStyle name="Incorreto 2 5" xfId="316"/>
    <cellStyle name="Incorreto 2 6" xfId="401"/>
    <cellStyle name="Incorreto 3" xfId="149" customBuiltin="1"/>
    <cellStyle name="Incorreto 4" xfId="233" customBuiltin="1"/>
    <cellStyle name="Incorreto 5" xfId="315" customBuiltin="1"/>
    <cellStyle name="Incorreto 6" xfId="400" customBuiltin="1"/>
    <cellStyle name="Neutra 2" xfId="63" customBuiltin="1"/>
    <cellStyle name="Neutra 2 2" xfId="64"/>
    <cellStyle name="Neutra 2 3" xfId="153"/>
    <cellStyle name="Neutra 2 4" xfId="237"/>
    <cellStyle name="Neutra 2 5" xfId="318"/>
    <cellStyle name="Neutra 2 6" xfId="403"/>
    <cellStyle name="Neutra 3" xfId="152" customBuiltin="1"/>
    <cellStyle name="Neutra 4" xfId="236" customBuiltin="1"/>
    <cellStyle name="Neutra 5" xfId="317" customBuiltin="1"/>
    <cellStyle name="Neutra 6" xfId="402" customBuiltin="1"/>
    <cellStyle name="Normal" xfId="0" builtinId="0"/>
    <cellStyle name="Normal 10" xfId="431"/>
    <cellStyle name="Normal 2" xfId="2"/>
    <cellStyle name="Normal 2 2" xfId="65"/>
    <cellStyle name="Normal 2 2 2" xfId="429"/>
    <cellStyle name="Normal 2 2 3" xfId="433"/>
    <cellStyle name="Normal 2 2 4" xfId="435"/>
    <cellStyle name="Normal 2 3" xfId="154"/>
    <cellStyle name="Normal 2 4" xfId="238"/>
    <cellStyle name="Normal 2 5" xfId="319"/>
    <cellStyle name="Normal 2 6" xfId="404"/>
    <cellStyle name="Normal 2 7" xfId="428"/>
    <cellStyle name="Normal 2 8" xfId="432"/>
    <cellStyle name="Normal 2 9" xfId="434"/>
    <cellStyle name="Normal 3" xfId="67"/>
    <cellStyle name="Normal 4" xfId="71"/>
    <cellStyle name="Normal 5" xfId="180"/>
    <cellStyle name="Normal 7" xfId="341"/>
    <cellStyle name="Normal 8" xfId="426"/>
    <cellStyle name="Normal 9" xfId="430"/>
    <cellStyle name="Nota 2" xfId="68" customBuiltin="1"/>
    <cellStyle name="Nota 2 2" xfId="69"/>
    <cellStyle name="Nota 2 3" xfId="159"/>
    <cellStyle name="Nota 2 4" xfId="243"/>
    <cellStyle name="Nota 2 5" xfId="321"/>
    <cellStyle name="Nota 2 6" xfId="406"/>
    <cellStyle name="Nota 3" xfId="158" customBuiltin="1"/>
    <cellStyle name="Nota 4" xfId="242" customBuiltin="1"/>
    <cellStyle name="Nota 5" xfId="320" customBuiltin="1"/>
    <cellStyle name="Nota 6" xfId="405" customBuiltin="1"/>
    <cellStyle name="Porcentagem" xfId="1" builtinId="5"/>
    <cellStyle name="Porcentagem 2 2" xfId="70"/>
    <cellStyle name="Porcentagem 2 3" xfId="160"/>
    <cellStyle name="Porcentagem 2 4" xfId="244"/>
    <cellStyle name="Porcentagem 2 5" xfId="322"/>
    <cellStyle name="Porcentagem 2 6" xfId="407"/>
    <cellStyle name="Saída 2" xfId="72" customBuiltin="1"/>
    <cellStyle name="Saída 2 2" xfId="73"/>
    <cellStyle name="Saída 2 3" xfId="163"/>
    <cellStyle name="Saída 2 4" xfId="247"/>
    <cellStyle name="Saída 2 5" xfId="324"/>
    <cellStyle name="Saída 2 6" xfId="409"/>
    <cellStyle name="Saída 3" xfId="162" customBuiltin="1"/>
    <cellStyle name="Saída 4" xfId="246" customBuiltin="1"/>
    <cellStyle name="Saída 5" xfId="323" customBuiltin="1"/>
    <cellStyle name="Saída 6" xfId="408" customBuiltin="1"/>
    <cellStyle name="Separador de milhares 2 2" xfId="74"/>
    <cellStyle name="Separador de milhares 2 3" xfId="164"/>
    <cellStyle name="Separador de milhares 2 4" xfId="248"/>
    <cellStyle name="Separador de milhares 2 5" xfId="326"/>
    <cellStyle name="Separador de milhares 2 6" xfId="411"/>
    <cellStyle name="Separador de milhares 5" xfId="325"/>
    <cellStyle name="Separador de milhares 6" xfId="410"/>
    <cellStyle name="Texto de Aviso 2" xfId="75" customBuiltin="1"/>
    <cellStyle name="Texto de Aviso 2 2" xfId="76"/>
    <cellStyle name="Texto de Aviso 2 3" xfId="166"/>
    <cellStyle name="Texto de Aviso 2 4" xfId="250"/>
    <cellStyle name="Texto de Aviso 2 5" xfId="328"/>
    <cellStyle name="Texto de Aviso 2 6" xfId="413"/>
    <cellStyle name="Texto de Aviso 3" xfId="165" customBuiltin="1"/>
    <cellStyle name="Texto de Aviso 4" xfId="249" customBuiltin="1"/>
    <cellStyle name="Texto de Aviso 5" xfId="327" customBuiltin="1"/>
    <cellStyle name="Texto de Aviso 6" xfId="412" customBuiltin="1"/>
    <cellStyle name="Texto Explicativo 2" xfId="77" customBuiltin="1"/>
    <cellStyle name="Texto Explicativo 2 2" xfId="78"/>
    <cellStyle name="Texto Explicativo 2 3" xfId="168"/>
    <cellStyle name="Texto Explicativo 2 4" xfId="252"/>
    <cellStyle name="Texto Explicativo 2 5" xfId="330"/>
    <cellStyle name="Texto Explicativo 2 6" xfId="415"/>
    <cellStyle name="Texto Explicativo 3" xfId="167" customBuiltin="1"/>
    <cellStyle name="Texto Explicativo 4" xfId="251" customBuiltin="1"/>
    <cellStyle name="Texto Explicativo 5" xfId="329" customBuiltin="1"/>
    <cellStyle name="Texto Explicativo 6" xfId="414" customBuiltin="1"/>
    <cellStyle name="Título 1 2" xfId="79" customBuiltin="1"/>
    <cellStyle name="Título 1 2 2" xfId="80"/>
    <cellStyle name="Título 1 2 3" xfId="170"/>
    <cellStyle name="Título 1 2 4" xfId="254"/>
    <cellStyle name="Título 1 2 5" xfId="332"/>
    <cellStyle name="Título 1 2 6" xfId="417"/>
    <cellStyle name="Título 1 3" xfId="169" customBuiltin="1"/>
    <cellStyle name="Título 1 4" xfId="253" customBuiltin="1"/>
    <cellStyle name="Título 1 5" xfId="331" customBuiltin="1"/>
    <cellStyle name="Título 1 6" xfId="416" customBuiltin="1"/>
    <cellStyle name="Título 2 2" xfId="81" customBuiltin="1"/>
    <cellStyle name="Título 2 2 2" xfId="82"/>
    <cellStyle name="Título 2 2 3" xfId="172"/>
    <cellStyle name="Título 2 2 4" xfId="256"/>
    <cellStyle name="Título 2 2 5" xfId="334"/>
    <cellStyle name="Título 2 2 6" xfId="419"/>
    <cellStyle name="Título 2 3" xfId="171" customBuiltin="1"/>
    <cellStyle name="Título 2 4" xfId="255" customBuiltin="1"/>
    <cellStyle name="Título 2 5" xfId="333" customBuiltin="1"/>
    <cellStyle name="Título 2 6" xfId="418" customBuiltin="1"/>
    <cellStyle name="Título 3 2" xfId="83" customBuiltin="1"/>
    <cellStyle name="Título 3 2 2" xfId="84"/>
    <cellStyle name="Título 3 2 3" xfId="174"/>
    <cellStyle name="Título 3 2 4" xfId="258"/>
    <cellStyle name="Título 3 2 5" xfId="336"/>
    <cellStyle name="Título 3 2 6" xfId="421"/>
    <cellStyle name="Título 3 3" xfId="173" customBuiltin="1"/>
    <cellStyle name="Título 3 4" xfId="257" customBuiltin="1"/>
    <cellStyle name="Título 3 5" xfId="335" customBuiltin="1"/>
    <cellStyle name="Título 3 6" xfId="420" customBuiltin="1"/>
    <cellStyle name="Título 4 2" xfId="85" customBuiltin="1"/>
    <cellStyle name="Título 4 2 2" xfId="86"/>
    <cellStyle name="Título 4 2 3" xfId="176"/>
    <cellStyle name="Título 4 2 4" xfId="260"/>
    <cellStyle name="Título 4 2 5" xfId="338"/>
    <cellStyle name="Título 4 2 6" xfId="423"/>
    <cellStyle name="Título 4 3" xfId="175" customBuiltin="1"/>
    <cellStyle name="Título 4 4" xfId="259" customBuiltin="1"/>
    <cellStyle name="Título 4 5" xfId="337" customBuiltin="1"/>
    <cellStyle name="Título 4 6" xfId="422" customBuiltin="1"/>
    <cellStyle name="Título 5" xfId="87"/>
    <cellStyle name="Total 2" xfId="88" customBuiltin="1"/>
    <cellStyle name="Total 2 2" xfId="89"/>
    <cellStyle name="Total 2 3" xfId="179"/>
    <cellStyle name="Total 2 4" xfId="263"/>
    <cellStyle name="Total 2 5" xfId="340"/>
    <cellStyle name="Total 2 6" xfId="425"/>
    <cellStyle name="Total 3" xfId="178" customBuiltin="1"/>
    <cellStyle name="Total 4" xfId="262" customBuiltin="1"/>
    <cellStyle name="Total 5" xfId="339" customBuiltin="1"/>
    <cellStyle name="Total 6" xfId="424" customBuiltin="1"/>
    <cellStyle name="Vírgula 2" xfId="9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0</xdr:row>
      <xdr:rowOff>0</xdr:rowOff>
    </xdr:from>
    <xdr:to>
      <xdr:col>3</xdr:col>
      <xdr:colOff>171450</xdr:colOff>
      <xdr:row>0</xdr:row>
      <xdr:rowOff>529945</xdr:rowOff>
    </xdr:to>
    <xdr:pic>
      <xdr:nvPicPr>
        <xdr:cNvPr id="2" name="Imagem 1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14600" y="0"/>
          <a:ext cx="2838450" cy="5299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0</xdr:row>
      <xdr:rowOff>0</xdr:rowOff>
    </xdr:from>
    <xdr:to>
      <xdr:col>3</xdr:col>
      <xdr:colOff>171450</xdr:colOff>
      <xdr:row>0</xdr:row>
      <xdr:rowOff>529945</xdr:rowOff>
    </xdr:to>
    <xdr:pic>
      <xdr:nvPicPr>
        <xdr:cNvPr id="2" name="Imagem 1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14600" y="0"/>
          <a:ext cx="2838450" cy="529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activeCell="D20" sqref="D20"/>
    </sheetView>
  </sheetViews>
  <sheetFormatPr defaultRowHeight="15"/>
  <cols>
    <col min="1" max="1" width="8.85546875" style="4" customWidth="1"/>
    <col min="2" max="2" width="12.85546875" style="4" customWidth="1"/>
    <col min="3" max="3" width="56" style="4" customWidth="1"/>
    <col min="4" max="4" width="9.140625" style="4"/>
    <col min="5" max="5" width="11" style="4" customWidth="1"/>
    <col min="6" max="7" width="8.7109375" style="4" customWidth="1"/>
    <col min="8" max="16384" width="9.140625" style="4"/>
  </cols>
  <sheetData>
    <row r="1" spans="1:10" ht="42" customHeight="1">
      <c r="A1" s="1"/>
      <c r="B1" s="2"/>
      <c r="C1" s="2"/>
      <c r="D1" s="2"/>
      <c r="E1" s="2"/>
      <c r="F1" s="2"/>
      <c r="G1" s="2"/>
      <c r="H1" s="2"/>
      <c r="I1" s="3"/>
    </row>
    <row r="2" spans="1:10" ht="13.5" customHeight="1">
      <c r="A2" s="5" t="s">
        <v>150</v>
      </c>
      <c r="B2" s="6"/>
      <c r="C2" s="6"/>
      <c r="D2" s="6"/>
      <c r="E2" s="6"/>
      <c r="F2" s="6"/>
      <c r="G2" s="6"/>
      <c r="H2" s="6"/>
      <c r="I2" s="7"/>
      <c r="J2" s="8"/>
    </row>
    <row r="3" spans="1:10" ht="13.5" customHeight="1">
      <c r="A3" s="5" t="s">
        <v>148</v>
      </c>
      <c r="B3" s="3"/>
      <c r="C3" s="9" t="s">
        <v>152</v>
      </c>
      <c r="D3" s="5" t="s">
        <v>166</v>
      </c>
      <c r="E3" s="6"/>
      <c r="F3" s="6"/>
      <c r="G3" s="6"/>
      <c r="H3" s="6"/>
      <c r="I3" s="7"/>
      <c r="J3" s="8"/>
    </row>
    <row r="4" spans="1:10" ht="13.5" customHeight="1">
      <c r="A4" s="5" t="s">
        <v>167</v>
      </c>
      <c r="B4" s="3"/>
      <c r="C4" s="9" t="s">
        <v>153</v>
      </c>
      <c r="D4" s="5"/>
      <c r="E4" s="6"/>
      <c r="F4" s="6"/>
      <c r="G4" s="6"/>
      <c r="H4" s="6"/>
      <c r="I4" s="7"/>
      <c r="J4" s="8"/>
    </row>
    <row r="5" spans="1:10" ht="13.5" customHeight="1">
      <c r="A5" s="5" t="s">
        <v>151</v>
      </c>
      <c r="B5" s="3"/>
      <c r="C5" s="9" t="s">
        <v>154</v>
      </c>
      <c r="D5" s="5" t="s">
        <v>149</v>
      </c>
      <c r="E5" s="10">
        <v>0.19939999999999999</v>
      </c>
      <c r="F5" s="5"/>
      <c r="G5" s="6"/>
      <c r="H5" s="6"/>
      <c r="I5" s="7"/>
      <c r="J5" s="8"/>
    </row>
    <row r="6" spans="1:10" ht="8.25" customHeight="1">
      <c r="A6" s="8"/>
      <c r="H6" s="8"/>
      <c r="I6" s="8"/>
      <c r="J6" s="8"/>
    </row>
    <row r="7" spans="1:10" ht="25.5">
      <c r="A7" s="15" t="s">
        <v>158</v>
      </c>
      <c r="B7" s="15" t="s">
        <v>159</v>
      </c>
      <c r="C7" s="15" t="s">
        <v>160</v>
      </c>
      <c r="D7" s="15" t="s">
        <v>161</v>
      </c>
      <c r="E7" s="15" t="s">
        <v>162</v>
      </c>
      <c r="F7" s="27" t="s">
        <v>163</v>
      </c>
      <c r="G7" s="27" t="s">
        <v>168</v>
      </c>
      <c r="H7" s="15" t="s">
        <v>164</v>
      </c>
      <c r="I7" s="15" t="s">
        <v>165</v>
      </c>
      <c r="J7" s="8"/>
    </row>
    <row r="8" spans="1:10">
      <c r="A8" s="28" t="s">
        <v>85</v>
      </c>
      <c r="B8" s="29"/>
      <c r="C8" s="30" t="s">
        <v>0</v>
      </c>
      <c r="D8" s="31" t="s">
        <v>135</v>
      </c>
      <c r="E8" s="32">
        <v>0</v>
      </c>
      <c r="F8" s="15"/>
      <c r="G8" s="15"/>
      <c r="H8" s="15"/>
      <c r="I8" s="15"/>
      <c r="J8" s="8"/>
    </row>
    <row r="9" spans="1:10">
      <c r="A9" s="28" t="s">
        <v>86</v>
      </c>
      <c r="B9" s="29"/>
      <c r="C9" s="30" t="s">
        <v>1</v>
      </c>
      <c r="D9" s="31" t="s">
        <v>135</v>
      </c>
      <c r="E9" s="32">
        <v>0</v>
      </c>
      <c r="F9" s="15"/>
      <c r="G9" s="15"/>
      <c r="H9" s="15"/>
      <c r="I9" s="15"/>
      <c r="J9" s="8"/>
    </row>
    <row r="10" spans="1:10">
      <c r="A10" s="28" t="s">
        <v>87</v>
      </c>
      <c r="B10" s="29" t="s">
        <v>2</v>
      </c>
      <c r="C10" s="30" t="s">
        <v>3</v>
      </c>
      <c r="D10" s="31" t="s">
        <v>136</v>
      </c>
      <c r="E10" s="32">
        <v>2</v>
      </c>
      <c r="F10" s="15"/>
      <c r="G10" s="33">
        <f>ROUND(F10*(1+$E$5),2)</f>
        <v>0</v>
      </c>
      <c r="H10" s="33">
        <f>ROUND(E10*F10,2)</f>
        <v>0</v>
      </c>
      <c r="I10" s="15"/>
      <c r="J10" s="8"/>
    </row>
    <row r="11" spans="1:10" ht="25.5">
      <c r="A11" s="28" t="s">
        <v>88</v>
      </c>
      <c r="B11" s="29" t="s">
        <v>4</v>
      </c>
      <c r="C11" s="30" t="s">
        <v>5</v>
      </c>
      <c r="D11" s="31" t="s">
        <v>136</v>
      </c>
      <c r="E11" s="32">
        <v>4934.34</v>
      </c>
      <c r="F11" s="15"/>
      <c r="G11" s="33">
        <f t="shared" ref="G11:G57" si="0">ROUND(F11*(1+$E$5),2)</f>
        <v>0</v>
      </c>
      <c r="H11" s="33">
        <f t="shared" ref="H11:H57" si="1">ROUND(E11*F11,2)</f>
        <v>0</v>
      </c>
      <c r="I11" s="15"/>
      <c r="J11" s="8"/>
    </row>
    <row r="12" spans="1:10">
      <c r="A12" s="28" t="s">
        <v>89</v>
      </c>
      <c r="B12" s="29"/>
      <c r="C12" s="30" t="s">
        <v>6</v>
      </c>
      <c r="D12" s="31" t="s">
        <v>135</v>
      </c>
      <c r="E12" s="32">
        <v>0</v>
      </c>
      <c r="F12" s="15"/>
      <c r="G12" s="33"/>
      <c r="H12" s="33">
        <f t="shared" si="1"/>
        <v>0</v>
      </c>
      <c r="I12" s="15"/>
      <c r="J12" s="8"/>
    </row>
    <row r="13" spans="1:10">
      <c r="A13" s="28" t="s">
        <v>90</v>
      </c>
      <c r="B13" s="29" t="s">
        <v>7</v>
      </c>
      <c r="C13" s="30" t="s">
        <v>8</v>
      </c>
      <c r="D13" s="31" t="s">
        <v>137</v>
      </c>
      <c r="E13" s="32">
        <v>1</v>
      </c>
      <c r="F13" s="15"/>
      <c r="G13" s="33">
        <f t="shared" si="0"/>
        <v>0</v>
      </c>
      <c r="H13" s="33">
        <f t="shared" si="1"/>
        <v>0</v>
      </c>
      <c r="I13" s="15"/>
      <c r="J13" s="8"/>
    </row>
    <row r="14" spans="1:10">
      <c r="A14" s="28" t="s">
        <v>91</v>
      </c>
      <c r="B14" s="29"/>
      <c r="C14" s="30" t="s">
        <v>9</v>
      </c>
      <c r="D14" s="31" t="s">
        <v>135</v>
      </c>
      <c r="E14" s="32">
        <v>0</v>
      </c>
      <c r="F14" s="15"/>
      <c r="G14" s="33"/>
      <c r="H14" s="33">
        <f t="shared" si="1"/>
        <v>0</v>
      </c>
      <c r="I14" s="15"/>
      <c r="J14" s="8"/>
    </row>
    <row r="15" spans="1:10">
      <c r="A15" s="28" t="s">
        <v>92</v>
      </c>
      <c r="B15" s="29" t="s">
        <v>10</v>
      </c>
      <c r="C15" s="30" t="s">
        <v>11</v>
      </c>
      <c r="D15" s="31" t="s">
        <v>136</v>
      </c>
      <c r="E15" s="32">
        <v>50</v>
      </c>
      <c r="F15" s="15"/>
      <c r="G15" s="33">
        <f t="shared" si="0"/>
        <v>0</v>
      </c>
      <c r="H15" s="33">
        <f t="shared" si="1"/>
        <v>0</v>
      </c>
      <c r="I15" s="15"/>
      <c r="J15" s="8"/>
    </row>
    <row r="16" spans="1:10">
      <c r="A16" s="28" t="s">
        <v>93</v>
      </c>
      <c r="B16" s="29" t="s">
        <v>12</v>
      </c>
      <c r="C16" s="30" t="s">
        <v>13</v>
      </c>
      <c r="D16" s="31" t="s">
        <v>138</v>
      </c>
      <c r="E16" s="32">
        <v>6.15</v>
      </c>
      <c r="F16" s="15"/>
      <c r="G16" s="33">
        <f t="shared" si="0"/>
        <v>0</v>
      </c>
      <c r="H16" s="33">
        <f t="shared" si="1"/>
        <v>0</v>
      </c>
      <c r="I16" s="15"/>
      <c r="J16" s="8"/>
    </row>
    <row r="17" spans="1:10">
      <c r="A17" s="28" t="s">
        <v>94</v>
      </c>
      <c r="B17" s="29" t="s">
        <v>14</v>
      </c>
      <c r="C17" s="30" t="s">
        <v>15</v>
      </c>
      <c r="D17" s="31" t="s">
        <v>137</v>
      </c>
      <c r="E17" s="32">
        <v>12</v>
      </c>
      <c r="F17" s="15"/>
      <c r="G17" s="33">
        <f t="shared" si="0"/>
        <v>0</v>
      </c>
      <c r="H17" s="33">
        <f t="shared" si="1"/>
        <v>0</v>
      </c>
      <c r="I17" s="15"/>
      <c r="J17" s="8"/>
    </row>
    <row r="18" spans="1:10">
      <c r="A18" s="28" t="s">
        <v>95</v>
      </c>
      <c r="B18" s="29"/>
      <c r="C18" s="30" t="s">
        <v>16</v>
      </c>
      <c r="D18" s="31" t="s">
        <v>135</v>
      </c>
      <c r="E18" s="32">
        <v>0</v>
      </c>
      <c r="F18" s="15"/>
      <c r="G18" s="33"/>
      <c r="H18" s="33">
        <f t="shared" si="1"/>
        <v>0</v>
      </c>
      <c r="I18" s="15"/>
      <c r="J18" s="8"/>
    </row>
    <row r="19" spans="1:10" ht="25.5">
      <c r="A19" s="28" t="s">
        <v>96</v>
      </c>
      <c r="B19" s="29"/>
      <c r="C19" s="30" t="s">
        <v>17</v>
      </c>
      <c r="D19" s="31" t="s">
        <v>135</v>
      </c>
      <c r="E19" s="32">
        <v>0</v>
      </c>
      <c r="F19" s="15"/>
      <c r="G19" s="33"/>
      <c r="H19" s="33">
        <f t="shared" si="1"/>
        <v>0</v>
      </c>
      <c r="I19" s="15"/>
      <c r="J19" s="8"/>
    </row>
    <row r="20" spans="1:10" ht="25.5">
      <c r="A20" s="28" t="s">
        <v>97</v>
      </c>
      <c r="B20" s="29" t="s">
        <v>18</v>
      </c>
      <c r="C20" s="30" t="s">
        <v>19</v>
      </c>
      <c r="D20" s="31" t="s">
        <v>139</v>
      </c>
      <c r="E20" s="32">
        <v>12.8</v>
      </c>
      <c r="F20" s="15"/>
      <c r="G20" s="33">
        <f t="shared" si="0"/>
        <v>0</v>
      </c>
      <c r="H20" s="33">
        <f t="shared" si="1"/>
        <v>0</v>
      </c>
      <c r="I20" s="15"/>
      <c r="J20" s="8"/>
    </row>
    <row r="21" spans="1:10" ht="25.5">
      <c r="A21" s="28" t="s">
        <v>98</v>
      </c>
      <c r="B21" s="29" t="s">
        <v>20</v>
      </c>
      <c r="C21" s="30" t="s">
        <v>21</v>
      </c>
      <c r="D21" s="31" t="s">
        <v>139</v>
      </c>
      <c r="E21" s="32">
        <v>12.8</v>
      </c>
      <c r="F21" s="15"/>
      <c r="G21" s="33">
        <f t="shared" si="0"/>
        <v>0</v>
      </c>
      <c r="H21" s="33">
        <f t="shared" si="1"/>
        <v>0</v>
      </c>
      <c r="I21" s="15"/>
      <c r="J21" s="8"/>
    </row>
    <row r="22" spans="1:10" ht="25.5">
      <c r="A22" s="28" t="s">
        <v>99</v>
      </c>
      <c r="B22" s="29" t="s">
        <v>22</v>
      </c>
      <c r="C22" s="30" t="s">
        <v>23</v>
      </c>
      <c r="D22" s="31" t="s">
        <v>140</v>
      </c>
      <c r="E22" s="32">
        <v>185.6</v>
      </c>
      <c r="F22" s="15"/>
      <c r="G22" s="33">
        <f t="shared" si="0"/>
        <v>0</v>
      </c>
      <c r="H22" s="33">
        <f t="shared" si="1"/>
        <v>0</v>
      </c>
      <c r="I22" s="15"/>
      <c r="J22" s="8"/>
    </row>
    <row r="23" spans="1:10">
      <c r="A23" s="28" t="s">
        <v>100</v>
      </c>
      <c r="B23" s="29"/>
      <c r="C23" s="30" t="s">
        <v>24</v>
      </c>
      <c r="D23" s="31" t="s">
        <v>135</v>
      </c>
      <c r="E23" s="32">
        <v>0</v>
      </c>
      <c r="F23" s="15"/>
      <c r="G23" s="33"/>
      <c r="H23" s="33"/>
      <c r="I23" s="15"/>
      <c r="J23" s="8"/>
    </row>
    <row r="24" spans="1:10" ht="51">
      <c r="A24" s="28" t="s">
        <v>101</v>
      </c>
      <c r="B24" s="29" t="s">
        <v>25</v>
      </c>
      <c r="C24" s="30" t="s">
        <v>26</v>
      </c>
      <c r="D24" s="31" t="s">
        <v>139</v>
      </c>
      <c r="E24" s="32">
        <v>5.76</v>
      </c>
      <c r="F24" s="15"/>
      <c r="G24" s="33">
        <f t="shared" si="0"/>
        <v>0</v>
      </c>
      <c r="H24" s="33">
        <f t="shared" si="1"/>
        <v>0</v>
      </c>
      <c r="I24" s="15"/>
      <c r="J24" s="8"/>
    </row>
    <row r="25" spans="1:10" ht="25.5">
      <c r="A25" s="28" t="s">
        <v>102</v>
      </c>
      <c r="B25" s="29" t="s">
        <v>27</v>
      </c>
      <c r="C25" s="30" t="s">
        <v>28</v>
      </c>
      <c r="D25" s="31" t="s">
        <v>136</v>
      </c>
      <c r="E25" s="32">
        <v>18</v>
      </c>
      <c r="F25" s="15"/>
      <c r="G25" s="33">
        <f t="shared" si="0"/>
        <v>0</v>
      </c>
      <c r="H25" s="33">
        <f t="shared" si="1"/>
        <v>0</v>
      </c>
      <c r="I25" s="15"/>
      <c r="J25" s="8"/>
    </row>
    <row r="26" spans="1:10" ht="25.5">
      <c r="A26" s="28" t="s">
        <v>103</v>
      </c>
      <c r="B26" s="29" t="s">
        <v>29</v>
      </c>
      <c r="C26" s="30" t="s">
        <v>30</v>
      </c>
      <c r="D26" s="31" t="s">
        <v>139</v>
      </c>
      <c r="E26" s="32">
        <v>1.8</v>
      </c>
      <c r="F26" s="15"/>
      <c r="G26" s="33">
        <f t="shared" si="0"/>
        <v>0</v>
      </c>
      <c r="H26" s="33">
        <f t="shared" si="1"/>
        <v>0</v>
      </c>
      <c r="I26" s="15"/>
      <c r="J26" s="8"/>
    </row>
    <row r="27" spans="1:10" ht="25.5">
      <c r="A27" s="28" t="s">
        <v>104</v>
      </c>
      <c r="B27" s="29" t="s">
        <v>31</v>
      </c>
      <c r="C27" s="30" t="s">
        <v>32</v>
      </c>
      <c r="D27" s="31" t="s">
        <v>141</v>
      </c>
      <c r="E27" s="32">
        <v>21.33</v>
      </c>
      <c r="F27" s="15"/>
      <c r="G27" s="33">
        <f t="shared" si="0"/>
        <v>0</v>
      </c>
      <c r="H27" s="33">
        <f t="shared" si="1"/>
        <v>0</v>
      </c>
      <c r="I27" s="15"/>
      <c r="J27" s="8"/>
    </row>
    <row r="28" spans="1:10" ht="25.5">
      <c r="A28" s="28" t="s">
        <v>105</v>
      </c>
      <c r="B28" s="29" t="s">
        <v>33</v>
      </c>
      <c r="C28" s="30" t="s">
        <v>34</v>
      </c>
      <c r="D28" s="31" t="s">
        <v>136</v>
      </c>
      <c r="E28" s="32">
        <v>19.8</v>
      </c>
      <c r="F28" s="15"/>
      <c r="G28" s="33">
        <f t="shared" si="0"/>
        <v>0</v>
      </c>
      <c r="H28" s="33">
        <f t="shared" si="1"/>
        <v>0</v>
      </c>
      <c r="I28" s="15"/>
      <c r="J28" s="8"/>
    </row>
    <row r="29" spans="1:10" ht="25.5">
      <c r="A29" s="28" t="s">
        <v>106</v>
      </c>
      <c r="B29" s="29" t="s">
        <v>35</v>
      </c>
      <c r="C29" s="30" t="s">
        <v>36</v>
      </c>
      <c r="D29" s="31" t="s">
        <v>136</v>
      </c>
      <c r="E29" s="32">
        <v>7.2</v>
      </c>
      <c r="F29" s="15"/>
      <c r="G29" s="33">
        <f t="shared" si="0"/>
        <v>0</v>
      </c>
      <c r="H29" s="33">
        <f t="shared" si="1"/>
        <v>0</v>
      </c>
      <c r="I29" s="15"/>
      <c r="J29" s="8"/>
    </row>
    <row r="30" spans="1:10">
      <c r="A30" s="28" t="s">
        <v>107</v>
      </c>
      <c r="B30" s="29"/>
      <c r="C30" s="30" t="s">
        <v>37</v>
      </c>
      <c r="D30" s="31" t="s">
        <v>135</v>
      </c>
      <c r="E30" s="32">
        <v>0</v>
      </c>
      <c r="F30" s="15"/>
      <c r="G30" s="33"/>
      <c r="H30" s="33"/>
      <c r="I30" s="15"/>
      <c r="J30" s="8"/>
    </row>
    <row r="31" spans="1:10" ht="51">
      <c r="A31" s="28" t="s">
        <v>108</v>
      </c>
      <c r="B31" s="29" t="s">
        <v>38</v>
      </c>
      <c r="C31" s="30" t="s">
        <v>39</v>
      </c>
      <c r="D31" s="31" t="s">
        <v>139</v>
      </c>
      <c r="E31" s="32">
        <v>47.4</v>
      </c>
      <c r="F31" s="15"/>
      <c r="G31" s="33">
        <f t="shared" si="0"/>
        <v>0</v>
      </c>
      <c r="H31" s="33">
        <f t="shared" si="1"/>
        <v>0</v>
      </c>
      <c r="I31" s="15"/>
      <c r="J31" s="8"/>
    </row>
    <row r="32" spans="1:10" ht="51">
      <c r="A32" s="28" t="s">
        <v>109</v>
      </c>
      <c r="B32" s="29" t="s">
        <v>40</v>
      </c>
      <c r="C32" s="30" t="s">
        <v>41</v>
      </c>
      <c r="D32" s="31" t="s">
        <v>139</v>
      </c>
      <c r="E32" s="32">
        <v>66.53</v>
      </c>
      <c r="F32" s="15"/>
      <c r="G32" s="33">
        <f t="shared" si="0"/>
        <v>0</v>
      </c>
      <c r="H32" s="33">
        <f t="shared" si="1"/>
        <v>0</v>
      </c>
      <c r="I32" s="15"/>
      <c r="J32" s="8"/>
    </row>
    <row r="33" spans="1:10" ht="38.25">
      <c r="A33" s="28" t="s">
        <v>110</v>
      </c>
      <c r="B33" s="29" t="s">
        <v>42</v>
      </c>
      <c r="C33" s="30" t="s">
        <v>43</v>
      </c>
      <c r="D33" s="31" t="s">
        <v>142</v>
      </c>
      <c r="E33" s="32">
        <v>97</v>
      </c>
      <c r="F33" s="15"/>
      <c r="G33" s="33">
        <f t="shared" si="0"/>
        <v>0</v>
      </c>
      <c r="H33" s="33">
        <f t="shared" si="1"/>
        <v>0</v>
      </c>
      <c r="I33" s="15"/>
      <c r="J33" s="8"/>
    </row>
    <row r="34" spans="1:10" ht="25.5">
      <c r="A34" s="28" t="s">
        <v>111</v>
      </c>
      <c r="B34" s="29" t="s">
        <v>29</v>
      </c>
      <c r="C34" s="30" t="s">
        <v>44</v>
      </c>
      <c r="D34" s="31" t="s">
        <v>139</v>
      </c>
      <c r="E34" s="32">
        <v>3.38</v>
      </c>
      <c r="F34" s="15"/>
      <c r="G34" s="33">
        <f t="shared" si="0"/>
        <v>0</v>
      </c>
      <c r="H34" s="33">
        <f t="shared" si="1"/>
        <v>0</v>
      </c>
      <c r="I34" s="15"/>
      <c r="J34" s="8"/>
    </row>
    <row r="35" spans="1:10" ht="25.5">
      <c r="A35" s="28" t="s">
        <v>112</v>
      </c>
      <c r="B35" s="29" t="s">
        <v>45</v>
      </c>
      <c r="C35" s="30" t="s">
        <v>46</v>
      </c>
      <c r="D35" s="31" t="s">
        <v>143</v>
      </c>
      <c r="E35" s="32">
        <v>6</v>
      </c>
      <c r="F35" s="15"/>
      <c r="G35" s="33">
        <f t="shared" si="0"/>
        <v>0</v>
      </c>
      <c r="H35" s="33">
        <f t="shared" si="1"/>
        <v>0</v>
      </c>
      <c r="I35" s="15"/>
      <c r="J35" s="8"/>
    </row>
    <row r="36" spans="1:10" ht="38.25">
      <c r="A36" s="28" t="s">
        <v>113</v>
      </c>
      <c r="B36" s="29" t="s">
        <v>47</v>
      </c>
      <c r="C36" s="30" t="s">
        <v>48</v>
      </c>
      <c r="D36" s="31" t="s">
        <v>144</v>
      </c>
      <c r="E36" s="32">
        <v>1</v>
      </c>
      <c r="F36" s="15"/>
      <c r="G36" s="33">
        <f t="shared" si="0"/>
        <v>0</v>
      </c>
      <c r="H36" s="33">
        <f t="shared" si="1"/>
        <v>0</v>
      </c>
      <c r="I36" s="15"/>
      <c r="J36" s="8"/>
    </row>
    <row r="37" spans="1:10" ht="38.25">
      <c r="A37" s="28" t="s">
        <v>114</v>
      </c>
      <c r="B37" s="29" t="s">
        <v>49</v>
      </c>
      <c r="C37" s="30" t="s">
        <v>50</v>
      </c>
      <c r="D37" s="31" t="s">
        <v>144</v>
      </c>
      <c r="E37" s="32">
        <v>8</v>
      </c>
      <c r="F37" s="15"/>
      <c r="G37" s="33">
        <f t="shared" si="0"/>
        <v>0</v>
      </c>
      <c r="H37" s="33">
        <f t="shared" si="1"/>
        <v>0</v>
      </c>
      <c r="I37" s="15"/>
      <c r="J37" s="8"/>
    </row>
    <row r="38" spans="1:10">
      <c r="A38" s="28" t="s">
        <v>115</v>
      </c>
      <c r="B38" s="29" t="s">
        <v>51</v>
      </c>
      <c r="C38" s="30" t="s">
        <v>52</v>
      </c>
      <c r="D38" s="31" t="s">
        <v>137</v>
      </c>
      <c r="E38" s="32">
        <v>4</v>
      </c>
      <c r="F38" s="15"/>
      <c r="G38" s="33">
        <f t="shared" si="0"/>
        <v>0</v>
      </c>
      <c r="H38" s="33">
        <f t="shared" si="1"/>
        <v>0</v>
      </c>
      <c r="I38" s="15"/>
      <c r="J38" s="8"/>
    </row>
    <row r="39" spans="1:10">
      <c r="A39" s="28" t="s">
        <v>116</v>
      </c>
      <c r="B39" s="29"/>
      <c r="C39" s="30" t="s">
        <v>53</v>
      </c>
      <c r="D39" s="31" t="s">
        <v>135</v>
      </c>
      <c r="E39" s="32">
        <v>0</v>
      </c>
      <c r="F39" s="15"/>
      <c r="G39" s="33"/>
      <c r="H39" s="33"/>
      <c r="I39" s="15"/>
      <c r="J39" s="8"/>
    </row>
    <row r="40" spans="1:10" ht="25.5">
      <c r="A40" s="28" t="s">
        <v>117</v>
      </c>
      <c r="B40" s="29" t="s">
        <v>54</v>
      </c>
      <c r="C40" s="30" t="s">
        <v>55</v>
      </c>
      <c r="D40" s="31" t="s">
        <v>139</v>
      </c>
      <c r="E40" s="32">
        <v>674.19</v>
      </c>
      <c r="F40" s="15"/>
      <c r="G40" s="33">
        <f t="shared" si="0"/>
        <v>0</v>
      </c>
      <c r="H40" s="33">
        <f t="shared" si="1"/>
        <v>0</v>
      </c>
      <c r="I40" s="15"/>
      <c r="J40" s="8"/>
    </row>
    <row r="41" spans="1:10" ht="38.25">
      <c r="A41" s="28" t="s">
        <v>118</v>
      </c>
      <c r="B41" s="29" t="s">
        <v>56</v>
      </c>
      <c r="C41" s="30" t="s">
        <v>57</v>
      </c>
      <c r="D41" s="31" t="s">
        <v>139</v>
      </c>
      <c r="E41" s="32">
        <v>910.16</v>
      </c>
      <c r="F41" s="15"/>
      <c r="G41" s="33">
        <f t="shared" si="0"/>
        <v>0</v>
      </c>
      <c r="H41" s="33">
        <f t="shared" si="1"/>
        <v>0</v>
      </c>
      <c r="I41" s="15"/>
      <c r="J41" s="8"/>
    </row>
    <row r="42" spans="1:10" ht="25.5">
      <c r="A42" s="28" t="s">
        <v>119</v>
      </c>
      <c r="B42" s="29" t="s">
        <v>22</v>
      </c>
      <c r="C42" s="30" t="s">
        <v>23</v>
      </c>
      <c r="D42" s="31" t="s">
        <v>140</v>
      </c>
      <c r="E42" s="32">
        <v>11901.6</v>
      </c>
      <c r="F42" s="15"/>
      <c r="G42" s="33">
        <f t="shared" si="0"/>
        <v>0</v>
      </c>
      <c r="H42" s="33">
        <f t="shared" si="1"/>
        <v>0</v>
      </c>
      <c r="I42" s="15"/>
      <c r="J42" s="8"/>
    </row>
    <row r="43" spans="1:10">
      <c r="A43" s="28" t="s">
        <v>120</v>
      </c>
      <c r="B43" s="29" t="s">
        <v>58</v>
      </c>
      <c r="C43" s="30" t="s">
        <v>59</v>
      </c>
      <c r="D43" s="31" t="s">
        <v>136</v>
      </c>
      <c r="E43" s="32">
        <v>4934.34</v>
      </c>
      <c r="F43" s="15"/>
      <c r="G43" s="33">
        <f t="shared" si="0"/>
        <v>0</v>
      </c>
      <c r="H43" s="33">
        <f t="shared" si="1"/>
        <v>0</v>
      </c>
      <c r="I43" s="15"/>
      <c r="J43" s="8"/>
    </row>
    <row r="44" spans="1:10" ht="25.5">
      <c r="A44" s="28" t="s">
        <v>121</v>
      </c>
      <c r="B44" s="29" t="s">
        <v>60</v>
      </c>
      <c r="C44" s="30" t="s">
        <v>61</v>
      </c>
      <c r="D44" s="31" t="s">
        <v>139</v>
      </c>
      <c r="E44" s="32">
        <v>740.15</v>
      </c>
      <c r="F44" s="15"/>
      <c r="G44" s="33">
        <f t="shared" si="0"/>
        <v>0</v>
      </c>
      <c r="H44" s="33">
        <f t="shared" si="1"/>
        <v>0</v>
      </c>
      <c r="I44" s="15"/>
      <c r="J44" s="8"/>
    </row>
    <row r="45" spans="1:10">
      <c r="A45" s="28" t="s">
        <v>122</v>
      </c>
      <c r="B45" s="29" t="s">
        <v>62</v>
      </c>
      <c r="C45" s="30" t="s">
        <v>63</v>
      </c>
      <c r="D45" s="31" t="s">
        <v>136</v>
      </c>
      <c r="E45" s="32">
        <v>4505.29</v>
      </c>
      <c r="F45" s="15"/>
      <c r="G45" s="33">
        <f t="shared" si="0"/>
        <v>0</v>
      </c>
      <c r="H45" s="33">
        <f t="shared" si="1"/>
        <v>0</v>
      </c>
      <c r="I45" s="15"/>
      <c r="J45" s="8"/>
    </row>
    <row r="46" spans="1:10">
      <c r="A46" s="28" t="s">
        <v>123</v>
      </c>
      <c r="B46" s="29" t="s">
        <v>64</v>
      </c>
      <c r="C46" s="30" t="s">
        <v>65</v>
      </c>
      <c r="D46" s="31" t="s">
        <v>136</v>
      </c>
      <c r="E46" s="32">
        <v>4505.29</v>
      </c>
      <c r="F46" s="15"/>
      <c r="G46" s="33">
        <f t="shared" si="0"/>
        <v>0</v>
      </c>
      <c r="H46" s="33">
        <f t="shared" si="1"/>
        <v>0</v>
      </c>
      <c r="I46" s="15"/>
      <c r="J46" s="8"/>
    </row>
    <row r="47" spans="1:10" ht="38.25">
      <c r="A47" s="28" t="s">
        <v>124</v>
      </c>
      <c r="B47" s="29" t="s">
        <v>66</v>
      </c>
      <c r="C47" s="30" t="s">
        <v>67</v>
      </c>
      <c r="D47" s="31" t="s">
        <v>139</v>
      </c>
      <c r="E47" s="32">
        <v>135.16</v>
      </c>
      <c r="F47" s="15"/>
      <c r="G47" s="33">
        <f t="shared" si="0"/>
        <v>0</v>
      </c>
      <c r="H47" s="33">
        <f t="shared" si="1"/>
        <v>0</v>
      </c>
      <c r="I47" s="15"/>
      <c r="J47" s="8"/>
    </row>
    <row r="48" spans="1:10" ht="25.5">
      <c r="A48" s="28" t="s">
        <v>125</v>
      </c>
      <c r="B48" s="29" t="s">
        <v>22</v>
      </c>
      <c r="C48" s="30" t="s">
        <v>68</v>
      </c>
      <c r="D48" s="31" t="s">
        <v>140</v>
      </c>
      <c r="E48" s="32">
        <v>23761.07</v>
      </c>
      <c r="F48" s="15"/>
      <c r="G48" s="33">
        <f t="shared" si="0"/>
        <v>0</v>
      </c>
      <c r="H48" s="33">
        <f t="shared" si="1"/>
        <v>0</v>
      </c>
      <c r="I48" s="15"/>
      <c r="J48" s="8"/>
    </row>
    <row r="49" spans="1:10" ht="38.25">
      <c r="A49" s="28" t="s">
        <v>126</v>
      </c>
      <c r="B49" s="29" t="s">
        <v>56</v>
      </c>
      <c r="C49" s="30" t="s">
        <v>69</v>
      </c>
      <c r="D49" s="31" t="s">
        <v>139</v>
      </c>
      <c r="E49" s="32">
        <v>910.39</v>
      </c>
      <c r="F49" s="15"/>
      <c r="G49" s="33">
        <f t="shared" si="0"/>
        <v>0</v>
      </c>
      <c r="H49" s="33">
        <f t="shared" si="1"/>
        <v>0</v>
      </c>
      <c r="I49" s="15"/>
      <c r="J49" s="8"/>
    </row>
    <row r="50" spans="1:10" ht="25.5">
      <c r="A50" s="28" t="s">
        <v>127</v>
      </c>
      <c r="B50" s="29" t="s">
        <v>70</v>
      </c>
      <c r="C50" s="30" t="s">
        <v>71</v>
      </c>
      <c r="D50" s="31" t="s">
        <v>140</v>
      </c>
      <c r="E50" s="32">
        <v>3527.64</v>
      </c>
      <c r="F50" s="15"/>
      <c r="G50" s="33">
        <f t="shared" si="0"/>
        <v>0</v>
      </c>
      <c r="H50" s="33">
        <f t="shared" si="1"/>
        <v>0</v>
      </c>
      <c r="I50" s="15"/>
      <c r="J50" s="8"/>
    </row>
    <row r="51" spans="1:10" ht="38.25">
      <c r="A51" s="28" t="s">
        <v>128</v>
      </c>
      <c r="B51" s="29" t="s">
        <v>72</v>
      </c>
      <c r="C51" s="30" t="s">
        <v>73</v>
      </c>
      <c r="D51" s="31" t="s">
        <v>142</v>
      </c>
      <c r="E51" s="32">
        <v>1211</v>
      </c>
      <c r="F51" s="15"/>
      <c r="G51" s="33">
        <f t="shared" si="0"/>
        <v>0</v>
      </c>
      <c r="H51" s="33">
        <f t="shared" si="1"/>
        <v>0</v>
      </c>
      <c r="I51" s="15"/>
      <c r="J51" s="8"/>
    </row>
    <row r="52" spans="1:10" ht="25.5">
      <c r="A52" s="28" t="s">
        <v>129</v>
      </c>
      <c r="B52" s="29" t="s">
        <v>74</v>
      </c>
      <c r="C52" s="30" t="s">
        <v>75</v>
      </c>
      <c r="D52" s="31" t="s">
        <v>142</v>
      </c>
      <c r="E52" s="32">
        <v>159</v>
      </c>
      <c r="F52" s="15"/>
      <c r="G52" s="33">
        <f t="shared" si="0"/>
        <v>0</v>
      </c>
      <c r="H52" s="33">
        <f t="shared" si="1"/>
        <v>0</v>
      </c>
      <c r="I52" s="15"/>
      <c r="J52" s="8"/>
    </row>
    <row r="53" spans="1:10">
      <c r="A53" s="28" t="s">
        <v>130</v>
      </c>
      <c r="B53" s="29"/>
      <c r="C53" s="30" t="s">
        <v>76</v>
      </c>
      <c r="D53" s="31" t="s">
        <v>135</v>
      </c>
      <c r="E53" s="32">
        <v>0</v>
      </c>
      <c r="F53" s="15"/>
      <c r="G53" s="33"/>
      <c r="H53" s="33"/>
      <c r="I53" s="15"/>
      <c r="J53" s="8"/>
    </row>
    <row r="54" spans="1:10" ht="25.5">
      <c r="A54" s="28" t="s">
        <v>131</v>
      </c>
      <c r="B54" s="29" t="s">
        <v>77</v>
      </c>
      <c r="C54" s="30" t="s">
        <v>78</v>
      </c>
      <c r="D54" s="31" t="s">
        <v>136</v>
      </c>
      <c r="E54" s="32">
        <v>49.44</v>
      </c>
      <c r="F54" s="15"/>
      <c r="G54" s="33">
        <f t="shared" si="0"/>
        <v>0</v>
      </c>
      <c r="H54" s="33">
        <f t="shared" si="1"/>
        <v>0</v>
      </c>
      <c r="I54" s="15"/>
      <c r="J54" s="8"/>
    </row>
    <row r="55" spans="1:10">
      <c r="A55" s="28" t="s">
        <v>132</v>
      </c>
      <c r="B55" s="29" t="s">
        <v>79</v>
      </c>
      <c r="C55" s="30" t="s">
        <v>80</v>
      </c>
      <c r="D55" s="31" t="s">
        <v>145</v>
      </c>
      <c r="E55" s="32">
        <v>261</v>
      </c>
      <c r="F55" s="15"/>
      <c r="G55" s="33">
        <f t="shared" si="0"/>
        <v>0</v>
      </c>
      <c r="H55" s="33">
        <f t="shared" si="1"/>
        <v>0</v>
      </c>
      <c r="I55" s="15"/>
      <c r="J55" s="8"/>
    </row>
    <row r="56" spans="1:10">
      <c r="A56" s="28" t="s">
        <v>133</v>
      </c>
      <c r="B56" s="29" t="s">
        <v>81</v>
      </c>
      <c r="C56" s="30" t="s">
        <v>82</v>
      </c>
      <c r="D56" s="31" t="s">
        <v>146</v>
      </c>
      <c r="E56" s="32">
        <v>2.4</v>
      </c>
      <c r="F56" s="15"/>
      <c r="G56" s="33">
        <f t="shared" si="0"/>
        <v>0</v>
      </c>
      <c r="H56" s="33">
        <f t="shared" si="1"/>
        <v>0</v>
      </c>
      <c r="I56" s="15"/>
      <c r="J56" s="8"/>
    </row>
    <row r="57" spans="1:10">
      <c r="A57" s="28" t="s">
        <v>134</v>
      </c>
      <c r="B57" s="29" t="s">
        <v>83</v>
      </c>
      <c r="C57" s="30" t="s">
        <v>84</v>
      </c>
      <c r="D57" s="31" t="s">
        <v>147</v>
      </c>
      <c r="E57" s="32">
        <v>8</v>
      </c>
      <c r="F57" s="15"/>
      <c r="G57" s="33">
        <f t="shared" si="0"/>
        <v>0</v>
      </c>
      <c r="H57" s="33">
        <f t="shared" si="1"/>
        <v>0</v>
      </c>
      <c r="I57" s="15"/>
      <c r="J57" s="8"/>
    </row>
    <row r="58" spans="1:10" ht="13.5" customHeight="1"/>
    <row r="61" spans="1:10">
      <c r="F61" s="11" t="s">
        <v>155</v>
      </c>
      <c r="G61" s="11"/>
    </row>
    <row r="62" spans="1:10">
      <c r="F62" s="11" t="s">
        <v>156</v>
      </c>
      <c r="G62" s="11"/>
    </row>
    <row r="63" spans="1:10">
      <c r="F63" s="11" t="s">
        <v>157</v>
      </c>
      <c r="G63" s="11"/>
    </row>
  </sheetData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C14" sqref="C14"/>
    </sheetView>
  </sheetViews>
  <sheetFormatPr defaultRowHeight="15"/>
  <cols>
    <col min="1" max="1" width="8.85546875" style="4" customWidth="1"/>
    <col min="2" max="2" width="12.85546875" style="4" customWidth="1"/>
    <col min="3" max="3" width="56" style="4" customWidth="1"/>
    <col min="4" max="5" width="11" style="4" customWidth="1"/>
    <col min="6" max="6" width="10.85546875" style="4" customWidth="1"/>
    <col min="7" max="7" width="8.7109375" style="4" customWidth="1"/>
    <col min="8" max="16384" width="9.140625" style="4"/>
  </cols>
  <sheetData>
    <row r="1" spans="1:9" ht="42" customHeight="1">
      <c r="A1" s="1"/>
      <c r="B1" s="2"/>
      <c r="C1" s="2"/>
      <c r="D1" s="2"/>
      <c r="E1" s="2"/>
      <c r="F1" s="2"/>
      <c r="G1" s="2"/>
      <c r="H1" s="2"/>
    </row>
    <row r="2" spans="1:9" ht="13.5" customHeight="1">
      <c r="A2" s="5" t="s">
        <v>150</v>
      </c>
      <c r="B2" s="6"/>
      <c r="C2" s="6"/>
      <c r="D2" s="6"/>
      <c r="E2" s="6"/>
      <c r="F2" s="6"/>
      <c r="G2" s="6"/>
      <c r="H2" s="6"/>
      <c r="I2" s="8"/>
    </row>
    <row r="3" spans="1:9" ht="13.5" customHeight="1">
      <c r="A3" s="5" t="s">
        <v>181</v>
      </c>
      <c r="B3" s="3"/>
      <c r="C3" s="9" t="s">
        <v>152</v>
      </c>
      <c r="D3" s="5" t="s">
        <v>166</v>
      </c>
      <c r="E3" s="6"/>
      <c r="F3" s="6"/>
      <c r="G3" s="6"/>
      <c r="H3" s="6"/>
      <c r="I3" s="8"/>
    </row>
    <row r="4" spans="1:9" ht="13.5" customHeight="1">
      <c r="A4" s="5" t="s">
        <v>167</v>
      </c>
      <c r="B4" s="3"/>
      <c r="C4" s="9" t="s">
        <v>153</v>
      </c>
      <c r="D4" s="5"/>
      <c r="E4" s="6"/>
      <c r="F4" s="6"/>
      <c r="G4" s="6"/>
      <c r="H4" s="6"/>
      <c r="I4" s="8"/>
    </row>
    <row r="5" spans="1:9" ht="13.5" customHeight="1">
      <c r="A5" s="5" t="s">
        <v>151</v>
      </c>
      <c r="B5" s="3"/>
      <c r="C5" s="9" t="s">
        <v>154</v>
      </c>
      <c r="D5" s="5" t="s">
        <v>149</v>
      </c>
      <c r="E5" s="10">
        <f>ORÇAMENTO!E5</f>
        <v>0.19939999999999999</v>
      </c>
      <c r="F5" s="5"/>
      <c r="G5" s="6"/>
      <c r="H5" s="6"/>
      <c r="I5" s="8"/>
    </row>
    <row r="6" spans="1:9" ht="8.25" customHeight="1">
      <c r="A6" s="8"/>
      <c r="H6" s="8"/>
      <c r="I6" s="8"/>
    </row>
    <row r="7" spans="1:9">
      <c r="A7" s="59" t="s">
        <v>169</v>
      </c>
      <c r="B7" s="60" t="s">
        <v>170</v>
      </c>
      <c r="C7" s="61"/>
      <c r="D7" s="61"/>
      <c r="E7" s="62" t="s">
        <v>171</v>
      </c>
      <c r="F7" s="63" t="s">
        <v>172</v>
      </c>
      <c r="G7" s="64">
        <v>1</v>
      </c>
      <c r="H7" s="65">
        <v>2</v>
      </c>
    </row>
    <row r="8" spans="1:9">
      <c r="A8" s="66"/>
      <c r="B8" s="67"/>
      <c r="C8" s="68"/>
      <c r="D8" s="68"/>
      <c r="E8" s="69"/>
      <c r="F8" s="70"/>
      <c r="G8" s="71" t="s">
        <v>179</v>
      </c>
      <c r="H8" s="72" t="s">
        <v>179</v>
      </c>
    </row>
    <row r="9" spans="1:9">
      <c r="A9" s="73" t="s">
        <v>85</v>
      </c>
      <c r="B9" s="74" t="s">
        <v>0</v>
      </c>
      <c r="C9" s="74"/>
      <c r="D9" s="74"/>
      <c r="E9" s="75"/>
      <c r="F9" s="76" t="s">
        <v>173</v>
      </c>
      <c r="G9" s="77"/>
      <c r="H9" s="78"/>
    </row>
    <row r="10" spans="1:9">
      <c r="A10" s="79"/>
      <c r="B10" s="80" t="s">
        <v>174</v>
      </c>
      <c r="C10" s="80"/>
      <c r="D10" s="80"/>
      <c r="E10" s="81"/>
      <c r="F10" s="82"/>
      <c r="G10" s="83"/>
      <c r="H10" s="84"/>
    </row>
    <row r="11" spans="1:9">
      <c r="A11" s="85" t="s">
        <v>86</v>
      </c>
      <c r="B11" s="86" t="s">
        <v>1</v>
      </c>
      <c r="C11" s="86"/>
      <c r="D11" s="86"/>
      <c r="E11" s="87"/>
      <c r="F11" s="88" t="s">
        <v>173</v>
      </c>
      <c r="G11" s="89"/>
      <c r="H11" s="90"/>
    </row>
    <row r="12" spans="1:9">
      <c r="A12" s="91"/>
      <c r="B12" s="92" t="s">
        <v>174</v>
      </c>
      <c r="C12" s="92"/>
      <c r="D12" s="92"/>
      <c r="E12" s="93"/>
      <c r="F12" s="88"/>
      <c r="G12" s="94"/>
      <c r="H12" s="95"/>
    </row>
    <row r="13" spans="1:9">
      <c r="A13" s="96" t="s">
        <v>89</v>
      </c>
      <c r="B13" s="97" t="s">
        <v>6</v>
      </c>
      <c r="C13" s="97"/>
      <c r="D13" s="97"/>
      <c r="E13" s="98"/>
      <c r="F13" s="99" t="s">
        <v>173</v>
      </c>
      <c r="G13" s="100"/>
      <c r="H13" s="101"/>
    </row>
    <row r="14" spans="1:9">
      <c r="A14" s="102"/>
      <c r="B14" s="103" t="s">
        <v>174</v>
      </c>
      <c r="C14" s="103"/>
      <c r="D14" s="103"/>
      <c r="E14" s="81"/>
      <c r="F14" s="82"/>
      <c r="G14" s="104"/>
      <c r="H14" s="105"/>
    </row>
    <row r="15" spans="1:9">
      <c r="A15" s="85" t="s">
        <v>91</v>
      </c>
      <c r="B15" s="86" t="s">
        <v>9</v>
      </c>
      <c r="C15" s="86"/>
      <c r="D15" s="86"/>
      <c r="E15" s="87"/>
      <c r="F15" s="88" t="s">
        <v>173</v>
      </c>
      <c r="G15" s="89"/>
      <c r="H15" s="90"/>
    </row>
    <row r="16" spans="1:9">
      <c r="A16" s="91"/>
      <c r="B16" s="92" t="s">
        <v>174</v>
      </c>
      <c r="C16" s="92"/>
      <c r="D16" s="92"/>
      <c r="E16" s="93"/>
      <c r="F16" s="88"/>
      <c r="G16" s="94"/>
      <c r="H16" s="95"/>
    </row>
    <row r="17" spans="1:8">
      <c r="A17" s="96" t="s">
        <v>95</v>
      </c>
      <c r="B17" s="97" t="s">
        <v>16</v>
      </c>
      <c r="C17" s="97"/>
      <c r="D17" s="97"/>
      <c r="E17" s="98"/>
      <c r="F17" s="99" t="s">
        <v>173</v>
      </c>
      <c r="G17" s="100"/>
      <c r="H17" s="101"/>
    </row>
    <row r="18" spans="1:8">
      <c r="A18" s="102"/>
      <c r="B18" s="103" t="s">
        <v>174</v>
      </c>
      <c r="C18" s="103"/>
      <c r="D18" s="103"/>
      <c r="E18" s="81"/>
      <c r="F18" s="82"/>
      <c r="G18" s="104"/>
      <c r="H18" s="105"/>
    </row>
    <row r="19" spans="1:8">
      <c r="A19" s="85" t="s">
        <v>107</v>
      </c>
      <c r="B19" s="86" t="s">
        <v>37</v>
      </c>
      <c r="C19" s="86"/>
      <c r="D19" s="86"/>
      <c r="E19" s="87"/>
      <c r="F19" s="88" t="s">
        <v>173</v>
      </c>
      <c r="G19" s="106"/>
      <c r="H19" s="107"/>
    </row>
    <row r="20" spans="1:8">
      <c r="A20" s="91"/>
      <c r="B20" s="92" t="s">
        <v>174</v>
      </c>
      <c r="C20" s="92"/>
      <c r="D20" s="92"/>
      <c r="E20" s="93"/>
      <c r="F20" s="108"/>
      <c r="G20" s="109"/>
      <c r="H20" s="110"/>
    </row>
    <row r="21" spans="1:8">
      <c r="A21" s="96" t="s">
        <v>116</v>
      </c>
      <c r="B21" s="97" t="s">
        <v>53</v>
      </c>
      <c r="C21" s="97"/>
      <c r="D21" s="97"/>
      <c r="E21" s="98"/>
      <c r="F21" s="111" t="s">
        <v>173</v>
      </c>
      <c r="G21" s="112"/>
      <c r="H21" s="113"/>
    </row>
    <row r="22" spans="1:8">
      <c r="A22" s="102"/>
      <c r="B22" s="103" t="s">
        <v>174</v>
      </c>
      <c r="C22" s="103"/>
      <c r="D22" s="103"/>
      <c r="E22" s="81"/>
      <c r="F22" s="111"/>
      <c r="G22" s="114"/>
      <c r="H22" s="115"/>
    </row>
    <row r="23" spans="1:8">
      <c r="A23" s="85" t="s">
        <v>130</v>
      </c>
      <c r="B23" s="86" t="s">
        <v>76</v>
      </c>
      <c r="C23" s="86"/>
      <c r="D23" s="86"/>
      <c r="E23" s="87"/>
      <c r="F23" s="116" t="s">
        <v>173</v>
      </c>
      <c r="G23" s="117"/>
      <c r="H23" s="118"/>
    </row>
    <row r="24" spans="1:8">
      <c r="A24" s="119"/>
      <c r="B24" s="120" t="s">
        <v>174</v>
      </c>
      <c r="C24" s="120"/>
      <c r="D24" s="120"/>
      <c r="E24" s="121"/>
      <c r="F24" s="108"/>
      <c r="G24" s="109"/>
      <c r="H24" s="110"/>
    </row>
    <row r="25" spans="1:8">
      <c r="A25" s="122"/>
      <c r="B25" s="123"/>
      <c r="C25" s="124"/>
      <c r="D25" s="123"/>
      <c r="E25" s="125"/>
      <c r="F25" s="125"/>
      <c r="G25" s="123"/>
      <c r="H25" s="123"/>
    </row>
    <row r="26" spans="1:8">
      <c r="A26" s="126" t="s">
        <v>180</v>
      </c>
      <c r="B26" s="126"/>
      <c r="C26" s="127"/>
      <c r="D26" s="128"/>
      <c r="E26" s="129"/>
      <c r="F26" s="130" t="s">
        <v>175</v>
      </c>
      <c r="G26" s="131"/>
      <c r="H26" s="132"/>
    </row>
    <row r="27" spans="1:8">
      <c r="A27" s="133"/>
      <c r="B27" s="134"/>
      <c r="C27" s="134"/>
      <c r="D27" s="135" t="s">
        <v>176</v>
      </c>
      <c r="E27" s="136"/>
      <c r="F27" s="137" t="s">
        <v>177</v>
      </c>
      <c r="G27" s="138"/>
      <c r="H27" s="139"/>
    </row>
    <row r="28" spans="1:8">
      <c r="A28" s="134"/>
      <c r="B28" s="134"/>
      <c r="C28" s="134"/>
      <c r="D28" s="140"/>
      <c r="E28" s="141"/>
      <c r="F28" s="142" t="s">
        <v>175</v>
      </c>
      <c r="G28" s="143"/>
      <c r="H28" s="144"/>
    </row>
    <row r="29" spans="1:8">
      <c r="A29" s="134"/>
      <c r="B29" s="134"/>
      <c r="C29" s="134"/>
      <c r="D29" s="145" t="s">
        <v>178</v>
      </c>
      <c r="E29" s="136"/>
      <c r="F29" s="137" t="s">
        <v>177</v>
      </c>
      <c r="G29" s="138"/>
      <c r="H29" s="139"/>
    </row>
    <row r="30" spans="1:8" ht="13.5" customHeight="1"/>
    <row r="33" spans="5:6">
      <c r="E33" s="11" t="s">
        <v>155</v>
      </c>
      <c r="F33" s="11"/>
    </row>
    <row r="34" spans="5:6">
      <c r="E34" s="11" t="s">
        <v>156</v>
      </c>
      <c r="F34" s="11"/>
    </row>
    <row r="35" spans="5:6">
      <c r="E35" s="11" t="s">
        <v>157</v>
      </c>
      <c r="F35" s="11"/>
    </row>
  </sheetData>
  <mergeCells count="4">
    <mergeCell ref="A7:A8"/>
    <mergeCell ref="B7:B8"/>
    <mergeCell ref="E7:E8"/>
    <mergeCell ref="F7:F8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K34" sqref="K34"/>
    </sheetView>
  </sheetViews>
  <sheetFormatPr defaultRowHeight="15"/>
  <cols>
    <col min="1" max="1" width="10.7109375" style="4" customWidth="1"/>
    <col min="2" max="2" width="9.140625" style="4"/>
    <col min="3" max="3" width="35.7109375" style="4" customWidth="1"/>
    <col min="4" max="16384" width="9.140625" style="4"/>
  </cols>
  <sheetData>
    <row r="1" spans="1:9">
      <c r="A1" s="12" t="s">
        <v>150</v>
      </c>
      <c r="B1" s="13"/>
      <c r="C1" s="21"/>
      <c r="D1" s="21"/>
      <c r="E1" s="21"/>
      <c r="F1" s="22"/>
      <c r="G1" s="22"/>
      <c r="H1" s="24"/>
    </row>
    <row r="2" spans="1:9">
      <c r="A2" s="17" t="s">
        <v>251</v>
      </c>
      <c r="B2" s="18"/>
      <c r="C2" s="15" t="s">
        <v>152</v>
      </c>
      <c r="D2" s="20"/>
      <c r="E2" s="2"/>
      <c r="F2" s="20"/>
      <c r="G2" s="13"/>
      <c r="H2" s="3"/>
    </row>
    <row r="3" spans="1:9">
      <c r="A3" s="12" t="s">
        <v>167</v>
      </c>
      <c r="B3" s="14"/>
      <c r="C3" s="19" t="s">
        <v>153</v>
      </c>
      <c r="D3" s="23"/>
      <c r="E3" s="25"/>
      <c r="F3" s="23"/>
      <c r="G3" s="23"/>
      <c r="H3" s="26"/>
    </row>
    <row r="4" spans="1:9">
      <c r="A4" s="12" t="s">
        <v>151</v>
      </c>
      <c r="B4" s="14"/>
      <c r="C4" s="15" t="s">
        <v>154</v>
      </c>
      <c r="D4" s="20"/>
      <c r="E4" s="2"/>
      <c r="F4" s="3"/>
      <c r="G4" s="12" t="s">
        <v>149</v>
      </c>
      <c r="H4" s="16">
        <f>ORÇAMENTO!E5</f>
        <v>0.19939999999999999</v>
      </c>
    </row>
    <row r="7" spans="1:9">
      <c r="A7" s="34" t="s">
        <v>182</v>
      </c>
      <c r="B7" s="34" t="s">
        <v>7</v>
      </c>
      <c r="C7" s="35" t="s">
        <v>8</v>
      </c>
      <c r="D7" s="34" t="s">
        <v>137</v>
      </c>
      <c r="E7" s="36" t="s">
        <v>252</v>
      </c>
      <c r="F7" s="36" t="s">
        <v>253</v>
      </c>
      <c r="G7" s="37" t="s">
        <v>254</v>
      </c>
      <c r="H7" s="38" t="s">
        <v>255</v>
      </c>
      <c r="I7" s="38" t="s">
        <v>164</v>
      </c>
    </row>
    <row r="8" spans="1:9" ht="23.25">
      <c r="A8" s="39" t="s">
        <v>183</v>
      </c>
      <c r="B8" s="39" t="s">
        <v>184</v>
      </c>
      <c r="C8" s="40" t="s">
        <v>185</v>
      </c>
      <c r="D8" s="41" t="s">
        <v>186</v>
      </c>
      <c r="E8" s="41">
        <v>9995.0400000000009</v>
      </c>
      <c r="F8" s="41">
        <v>11559.24</v>
      </c>
      <c r="G8" s="42">
        <v>132</v>
      </c>
      <c r="H8" s="43"/>
      <c r="I8" s="43"/>
    </row>
    <row r="9" spans="1:9" ht="23.25">
      <c r="A9" s="39" t="s">
        <v>183</v>
      </c>
      <c r="B9" s="39" t="s">
        <v>187</v>
      </c>
      <c r="C9" s="40" t="s">
        <v>188</v>
      </c>
      <c r="D9" s="41" t="s">
        <v>186</v>
      </c>
      <c r="E9" s="41">
        <v>13099.68</v>
      </c>
      <c r="F9" s="41">
        <v>15145.68</v>
      </c>
      <c r="G9" s="42">
        <v>264</v>
      </c>
      <c r="H9" s="43"/>
      <c r="I9" s="43"/>
    </row>
    <row r="10" spans="1:9" ht="34.5">
      <c r="A10" s="39" t="s">
        <v>189</v>
      </c>
      <c r="B10" s="39" t="s">
        <v>190</v>
      </c>
      <c r="C10" s="40" t="s">
        <v>191</v>
      </c>
      <c r="D10" s="41" t="s">
        <v>192</v>
      </c>
      <c r="E10" s="41">
        <v>812.5</v>
      </c>
      <c r="F10" s="41">
        <v>812.5</v>
      </c>
      <c r="G10" s="42">
        <v>2</v>
      </c>
      <c r="H10" s="43"/>
      <c r="I10" s="43"/>
    </row>
    <row r="11" spans="1:9" ht="23.25">
      <c r="A11" s="39" t="s">
        <v>193</v>
      </c>
      <c r="B11" s="39" t="s">
        <v>194</v>
      </c>
      <c r="C11" s="40" t="s">
        <v>195</v>
      </c>
      <c r="D11" s="41" t="s">
        <v>196</v>
      </c>
      <c r="E11" s="41">
        <v>3000</v>
      </c>
      <c r="F11" s="41">
        <v>3000</v>
      </c>
      <c r="G11" s="42">
        <v>2</v>
      </c>
      <c r="H11" s="43"/>
      <c r="I11" s="43"/>
    </row>
    <row r="14" spans="1:9">
      <c r="A14" s="44" t="s">
        <v>197</v>
      </c>
      <c r="B14" s="44" t="s">
        <v>51</v>
      </c>
      <c r="C14" s="45" t="s">
        <v>52</v>
      </c>
      <c r="D14" s="44" t="s">
        <v>137</v>
      </c>
      <c r="E14" s="36" t="s">
        <v>252</v>
      </c>
      <c r="F14" s="36" t="s">
        <v>253</v>
      </c>
      <c r="G14" s="37" t="s">
        <v>254</v>
      </c>
      <c r="H14" s="38" t="s">
        <v>255</v>
      </c>
      <c r="I14" s="38" t="s">
        <v>164</v>
      </c>
    </row>
    <row r="15" spans="1:9">
      <c r="A15" s="46" t="s">
        <v>189</v>
      </c>
      <c r="B15" s="46" t="s">
        <v>198</v>
      </c>
      <c r="C15" s="47" t="s">
        <v>199</v>
      </c>
      <c r="D15" s="48" t="s">
        <v>200</v>
      </c>
      <c r="E15" s="48">
        <v>20.059999999999999</v>
      </c>
      <c r="F15" s="48">
        <v>20.059999999999999</v>
      </c>
      <c r="G15" s="49">
        <v>4.26</v>
      </c>
      <c r="H15" s="50"/>
      <c r="I15" s="50"/>
    </row>
    <row r="16" spans="1:9">
      <c r="A16" s="46" t="s">
        <v>189</v>
      </c>
      <c r="B16" s="46" t="s">
        <v>201</v>
      </c>
      <c r="C16" s="47" t="s">
        <v>202</v>
      </c>
      <c r="D16" s="48" t="s">
        <v>200</v>
      </c>
      <c r="E16" s="48">
        <v>0.89</v>
      </c>
      <c r="F16" s="48">
        <v>0.89</v>
      </c>
      <c r="G16" s="49">
        <v>7.1999999999999995E-2</v>
      </c>
      <c r="H16" s="50"/>
      <c r="I16" s="50"/>
    </row>
    <row r="17" spans="1:9" ht="23.25">
      <c r="A17" s="46" t="s">
        <v>189</v>
      </c>
      <c r="B17" s="46" t="s">
        <v>203</v>
      </c>
      <c r="C17" s="47" t="s">
        <v>204</v>
      </c>
      <c r="D17" s="48" t="s">
        <v>205</v>
      </c>
      <c r="E17" s="48">
        <v>5.16</v>
      </c>
      <c r="F17" s="48">
        <v>5.16</v>
      </c>
      <c r="G17" s="49">
        <v>0.13388430000000001</v>
      </c>
      <c r="H17" s="50"/>
      <c r="I17" s="50"/>
    </row>
    <row r="18" spans="1:9" ht="34.5">
      <c r="A18" s="46" t="s">
        <v>183</v>
      </c>
      <c r="B18" s="46" t="s">
        <v>206</v>
      </c>
      <c r="C18" s="47" t="s">
        <v>207</v>
      </c>
      <c r="D18" s="48" t="s">
        <v>139</v>
      </c>
      <c r="E18" s="48">
        <v>47.28</v>
      </c>
      <c r="F18" s="48">
        <v>48.37</v>
      </c>
      <c r="G18" s="49">
        <v>0.14399999999999999</v>
      </c>
      <c r="H18" s="50"/>
      <c r="I18" s="50"/>
    </row>
    <row r="19" spans="1:9" ht="23.25">
      <c r="A19" s="46" t="s">
        <v>189</v>
      </c>
      <c r="B19" s="46" t="s">
        <v>208</v>
      </c>
      <c r="C19" s="47" t="s">
        <v>209</v>
      </c>
      <c r="D19" s="48" t="s">
        <v>143</v>
      </c>
      <c r="E19" s="48">
        <v>4.4000000000000004</v>
      </c>
      <c r="F19" s="48">
        <v>4.4000000000000004</v>
      </c>
      <c r="G19" s="49">
        <v>0.30748999999999999</v>
      </c>
      <c r="H19" s="50"/>
      <c r="I19" s="50"/>
    </row>
    <row r="20" spans="1:9">
      <c r="A20" s="46" t="s">
        <v>183</v>
      </c>
      <c r="B20" s="46" t="s">
        <v>210</v>
      </c>
      <c r="C20" s="47" t="s">
        <v>211</v>
      </c>
      <c r="D20" s="48" t="s">
        <v>186</v>
      </c>
      <c r="E20" s="48">
        <v>7.64</v>
      </c>
      <c r="F20" s="48">
        <v>8.5</v>
      </c>
      <c r="G20" s="49">
        <v>0.41299999999999998</v>
      </c>
      <c r="H20" s="50"/>
      <c r="I20" s="50"/>
    </row>
    <row r="21" spans="1:9">
      <c r="A21" s="46" t="s">
        <v>183</v>
      </c>
      <c r="B21" s="46" t="s">
        <v>212</v>
      </c>
      <c r="C21" s="47" t="s">
        <v>213</v>
      </c>
      <c r="D21" s="48" t="s">
        <v>186</v>
      </c>
      <c r="E21" s="48">
        <v>47.13</v>
      </c>
      <c r="F21" s="48">
        <v>52.05</v>
      </c>
      <c r="G21" s="49">
        <v>3</v>
      </c>
      <c r="H21" s="50"/>
      <c r="I21" s="50"/>
    </row>
    <row r="22" spans="1:9" ht="23.25">
      <c r="A22" s="46" t="s">
        <v>183</v>
      </c>
      <c r="B22" s="46" t="s">
        <v>214</v>
      </c>
      <c r="C22" s="47" t="s">
        <v>215</v>
      </c>
      <c r="D22" s="48" t="s">
        <v>186</v>
      </c>
      <c r="E22" s="48">
        <v>18.510000000000002</v>
      </c>
      <c r="F22" s="48">
        <v>20.59</v>
      </c>
      <c r="G22" s="49">
        <v>1</v>
      </c>
      <c r="H22" s="50"/>
      <c r="I22" s="50"/>
    </row>
    <row r="24" spans="1:9" ht="45.75">
      <c r="A24" s="51" t="s">
        <v>182</v>
      </c>
      <c r="B24" s="52" t="s">
        <v>66</v>
      </c>
      <c r="C24" s="53" t="s">
        <v>67</v>
      </c>
      <c r="D24" s="52" t="s">
        <v>139</v>
      </c>
      <c r="E24" s="36" t="s">
        <v>252</v>
      </c>
      <c r="F24" s="36" t="s">
        <v>253</v>
      </c>
      <c r="G24" s="37" t="s">
        <v>254</v>
      </c>
      <c r="H24" s="38" t="s">
        <v>255</v>
      </c>
      <c r="I24" s="38" t="s">
        <v>164</v>
      </c>
    </row>
    <row r="25" spans="1:9" ht="23.25">
      <c r="A25" s="54" t="s">
        <v>183</v>
      </c>
      <c r="B25" s="54" t="s">
        <v>216</v>
      </c>
      <c r="C25" s="55" t="s">
        <v>217</v>
      </c>
      <c r="D25" s="56" t="s">
        <v>218</v>
      </c>
      <c r="E25" s="56">
        <v>712.61</v>
      </c>
      <c r="F25" s="56">
        <v>713.4</v>
      </c>
      <c r="G25" s="57" t="s">
        <v>219</v>
      </c>
      <c r="H25" s="58"/>
      <c r="I25" s="58"/>
    </row>
    <row r="26" spans="1:9" ht="45.75">
      <c r="A26" s="54" t="s">
        <v>183</v>
      </c>
      <c r="B26" s="54" t="s">
        <v>220</v>
      </c>
      <c r="C26" s="55" t="s">
        <v>221</v>
      </c>
      <c r="D26" s="56" t="s">
        <v>222</v>
      </c>
      <c r="E26" s="56">
        <v>16.54</v>
      </c>
      <c r="F26" s="56">
        <v>16.760000000000002</v>
      </c>
      <c r="G26" s="57" t="s">
        <v>223</v>
      </c>
      <c r="H26" s="58"/>
      <c r="I26" s="58"/>
    </row>
    <row r="27" spans="1:9" ht="45.75">
      <c r="A27" s="54" t="s">
        <v>183</v>
      </c>
      <c r="B27" s="54" t="s">
        <v>224</v>
      </c>
      <c r="C27" s="55" t="s">
        <v>225</v>
      </c>
      <c r="D27" s="56" t="s">
        <v>226</v>
      </c>
      <c r="E27" s="56">
        <v>13.86</v>
      </c>
      <c r="F27" s="56">
        <v>14.32</v>
      </c>
      <c r="G27" s="57" t="s">
        <v>227</v>
      </c>
      <c r="H27" s="58"/>
      <c r="I27" s="58"/>
    </row>
    <row r="28" spans="1:9">
      <c r="A28" s="54" t="s">
        <v>183</v>
      </c>
      <c r="B28" s="54" t="s">
        <v>228</v>
      </c>
      <c r="C28" s="55" t="s">
        <v>229</v>
      </c>
      <c r="D28" s="56" t="s">
        <v>186</v>
      </c>
      <c r="E28" s="56">
        <v>33.200000000000003</v>
      </c>
      <c r="F28" s="56">
        <v>36.83</v>
      </c>
      <c r="G28" s="57" t="s">
        <v>230</v>
      </c>
      <c r="H28" s="58"/>
      <c r="I28" s="58"/>
    </row>
    <row r="29" spans="1:9" ht="57">
      <c r="A29" s="54" t="s">
        <v>183</v>
      </c>
      <c r="B29" s="54" t="s">
        <v>231</v>
      </c>
      <c r="C29" s="55" t="s">
        <v>232</v>
      </c>
      <c r="D29" s="56" t="s">
        <v>222</v>
      </c>
      <c r="E29" s="56">
        <v>13.13</v>
      </c>
      <c r="F29" s="56">
        <v>13.31</v>
      </c>
      <c r="G29" s="57" t="s">
        <v>223</v>
      </c>
      <c r="H29" s="58"/>
      <c r="I29" s="58"/>
    </row>
    <row r="30" spans="1:9" ht="45.75">
      <c r="A30" s="54" t="s">
        <v>183</v>
      </c>
      <c r="B30" s="54" t="s">
        <v>233</v>
      </c>
      <c r="C30" s="55" t="s">
        <v>234</v>
      </c>
      <c r="D30" s="56" t="s">
        <v>222</v>
      </c>
      <c r="E30" s="56">
        <v>15.76</v>
      </c>
      <c r="F30" s="56">
        <v>16</v>
      </c>
      <c r="G30" s="57" t="s">
        <v>235</v>
      </c>
      <c r="H30" s="58"/>
      <c r="I30" s="58"/>
    </row>
    <row r="31" spans="1:9" ht="45.75">
      <c r="A31" s="54" t="s">
        <v>183</v>
      </c>
      <c r="B31" s="54" t="s">
        <v>236</v>
      </c>
      <c r="C31" s="55" t="s">
        <v>237</v>
      </c>
      <c r="D31" s="56" t="s">
        <v>226</v>
      </c>
      <c r="E31" s="56">
        <v>6.26</v>
      </c>
      <c r="F31" s="56">
        <v>6.52</v>
      </c>
      <c r="G31" s="57" t="s">
        <v>238</v>
      </c>
      <c r="H31" s="58"/>
      <c r="I31" s="58"/>
    </row>
    <row r="32" spans="1:9" ht="34.5">
      <c r="A32" s="54" t="s">
        <v>183</v>
      </c>
      <c r="B32" s="54" t="s">
        <v>239</v>
      </c>
      <c r="C32" s="55" t="s">
        <v>240</v>
      </c>
      <c r="D32" s="56" t="s">
        <v>226</v>
      </c>
      <c r="E32" s="56">
        <v>6.53</v>
      </c>
      <c r="F32" s="56">
        <v>7.09</v>
      </c>
      <c r="G32" s="57" t="s">
        <v>241</v>
      </c>
      <c r="H32" s="58"/>
      <c r="I32" s="58"/>
    </row>
    <row r="33" spans="1:9" ht="34.5">
      <c r="A33" s="54" t="s">
        <v>183</v>
      </c>
      <c r="B33" s="54" t="s">
        <v>242</v>
      </c>
      <c r="C33" s="55" t="s">
        <v>243</v>
      </c>
      <c r="D33" s="56" t="s">
        <v>222</v>
      </c>
      <c r="E33" s="56">
        <v>4.87</v>
      </c>
      <c r="F33" s="56">
        <v>5.05</v>
      </c>
      <c r="G33" s="57" t="s">
        <v>244</v>
      </c>
      <c r="H33" s="58"/>
      <c r="I33" s="58"/>
    </row>
    <row r="34" spans="1:9" ht="45.75">
      <c r="A34" s="54" t="s">
        <v>183</v>
      </c>
      <c r="B34" s="54" t="s">
        <v>245</v>
      </c>
      <c r="C34" s="55" t="s">
        <v>246</v>
      </c>
      <c r="D34" s="56" t="s">
        <v>222</v>
      </c>
      <c r="E34" s="56">
        <v>8.1999999999999993</v>
      </c>
      <c r="F34" s="56">
        <v>8.32</v>
      </c>
      <c r="G34" s="57" t="s">
        <v>247</v>
      </c>
      <c r="H34" s="58"/>
      <c r="I34" s="58"/>
    </row>
    <row r="35" spans="1:9" ht="45.75">
      <c r="A35" s="54" t="s">
        <v>183</v>
      </c>
      <c r="B35" s="54" t="s">
        <v>248</v>
      </c>
      <c r="C35" s="55" t="s">
        <v>249</v>
      </c>
      <c r="D35" s="56" t="s">
        <v>226</v>
      </c>
      <c r="E35" s="56">
        <v>22.35</v>
      </c>
      <c r="F35" s="56">
        <v>23.24</v>
      </c>
      <c r="G35" s="57" t="s">
        <v>250</v>
      </c>
      <c r="H35" s="58"/>
      <c r="I35" s="5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marcos.tormen</cp:lastModifiedBy>
  <cp:lastPrinted>2019-05-22T12:55:31Z</cp:lastPrinted>
  <dcterms:created xsi:type="dcterms:W3CDTF">2019-05-22T12:26:47Z</dcterms:created>
  <dcterms:modified xsi:type="dcterms:W3CDTF">2019-05-22T13:13:40Z</dcterms:modified>
</cp:coreProperties>
</file>